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dno\budget\2019\"/>
    </mc:Choice>
  </mc:AlternateContent>
  <bookViews>
    <workbookView xWindow="0" yWindow="0" windowWidth="20490" windowHeight="7755"/>
  </bookViews>
  <sheets>
    <sheet name="Bilješke" sheetId="1" r:id="rId1"/>
    <sheet name="Pregled sudskih sporova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95" i="1" l="1"/>
  <c r="F98" i="1"/>
  <c r="F99" i="1"/>
  <c r="F100" i="1"/>
  <c r="F101" i="1"/>
  <c r="F103" i="1"/>
  <c r="E104" i="1"/>
  <c r="G100" i="1" s="1"/>
  <c r="D104" i="1"/>
  <c r="F94" i="1"/>
  <c r="F69" i="1"/>
  <c r="F71" i="1"/>
  <c r="F73" i="1"/>
  <c r="F75" i="1"/>
  <c r="F76" i="1"/>
  <c r="F77" i="1"/>
  <c r="F78" i="1"/>
  <c r="F79" i="1"/>
  <c r="F80" i="1"/>
  <c r="D81" i="1"/>
  <c r="E81" i="1"/>
  <c r="G77" i="1" s="1"/>
  <c r="F68" i="1"/>
  <c r="G97" i="1" l="1"/>
  <c r="G102" i="1"/>
  <c r="G94" i="1"/>
  <c r="G95" i="1"/>
  <c r="G99" i="1"/>
  <c r="G101" i="1"/>
  <c r="G103" i="1"/>
  <c r="G96" i="1"/>
  <c r="G98" i="1"/>
  <c r="F104" i="1"/>
  <c r="F81" i="1"/>
  <c r="G70" i="1"/>
  <c r="G72" i="1"/>
  <c r="G74" i="1"/>
  <c r="G76" i="1"/>
  <c r="G78" i="1"/>
  <c r="G80" i="1"/>
  <c r="G71" i="1"/>
  <c r="G73" i="1"/>
  <c r="G75" i="1"/>
  <c r="G68" i="1"/>
  <c r="G69" i="1"/>
  <c r="E23" i="1"/>
  <c r="G16" i="1" s="1"/>
  <c r="D23" i="1"/>
  <c r="F19" i="1"/>
  <c r="F35" i="1"/>
  <c r="F36" i="1"/>
  <c r="F37" i="1"/>
  <c r="F38" i="1"/>
  <c r="F39" i="1"/>
  <c r="F40" i="1"/>
  <c r="F41" i="1"/>
  <c r="F42" i="1"/>
  <c r="F47" i="1"/>
  <c r="F48" i="1"/>
  <c r="F34" i="1"/>
  <c r="G15" i="1"/>
  <c r="F18" i="1"/>
  <c r="F20" i="1"/>
  <c r="F21" i="1"/>
  <c r="F16" i="1"/>
  <c r="E49" i="1"/>
  <c r="G47" i="1" s="1"/>
  <c r="D49" i="1"/>
  <c r="G104" i="1" l="1"/>
  <c r="G81" i="1"/>
  <c r="F23" i="1"/>
  <c r="F49" i="1"/>
  <c r="G19" i="1"/>
  <c r="G17" i="1"/>
  <c r="G21" i="1"/>
  <c r="G35" i="1"/>
  <c r="G37" i="1"/>
  <c r="G39" i="1"/>
  <c r="G41" i="1"/>
  <c r="G46" i="1"/>
  <c r="G48" i="1"/>
  <c r="G18" i="1"/>
  <c r="G20" i="1"/>
  <c r="G34" i="1"/>
  <c r="G36" i="1"/>
  <c r="G38" i="1"/>
  <c r="G40" i="1"/>
  <c r="G42" i="1"/>
  <c r="G23" i="1" l="1"/>
  <c r="G49" i="1"/>
</calcChain>
</file>

<file path=xl/sharedStrings.xml><?xml version="1.0" encoding="utf-8"?>
<sst xmlns="http://schemas.openxmlformats.org/spreadsheetml/2006/main" count="236" uniqueCount="189">
  <si>
    <t>AOP</t>
  </si>
  <si>
    <t>Rač</t>
  </si>
  <si>
    <t>Opis</t>
  </si>
  <si>
    <t>2018.g.</t>
  </si>
  <si>
    <t>%</t>
  </si>
  <si>
    <t>Strukt.</t>
  </si>
  <si>
    <t>057</t>
  </si>
  <si>
    <t>063</t>
  </si>
  <si>
    <t>075</t>
  </si>
  <si>
    <t>124</t>
  </si>
  <si>
    <t>127</t>
  </si>
  <si>
    <t>131</t>
  </si>
  <si>
    <t>403</t>
  </si>
  <si>
    <t>Pomoći od izvanproračunskih korisnika</t>
  </si>
  <si>
    <t>Pomoći proračunskim korisnicima iz proračuna koji im nije nadležan</t>
  </si>
  <si>
    <t>Prihodi od financijske imovine</t>
  </si>
  <si>
    <t>Prihodi od prodaje proizvoda i robe, te pruženih usluga</t>
  </si>
  <si>
    <t>Donacije od pravnih i fizčkih osoba izvan općeg proračuna</t>
  </si>
  <si>
    <t>Prihodi iz nadležnog proračuna za financiranje redovne djelatnosti proračunskih korisnika</t>
  </si>
  <si>
    <t>UKUPNO PRIHODI</t>
  </si>
  <si>
    <t>2019.g.</t>
  </si>
  <si>
    <t>Ostvareno</t>
  </si>
  <si>
    <t>BILJEŠKE UZ FINANCIJSKA IZVJEŠĆA</t>
  </si>
  <si>
    <t>1. IZVJEŠTAJ O PRIHODIMA I RASHODIMA, PRIMICIMA I IZDACIMA</t>
  </si>
  <si>
    <t>Bilješka 1. Ukupni prihodi - AOP 403</t>
  </si>
  <si>
    <t>U strukturi prihoda najznačajniji su prihodi iz nadležnog proračuna za financiranje redovne djelatnosti</t>
  </si>
  <si>
    <t>150</t>
  </si>
  <si>
    <t>Plaće (bruto)</t>
  </si>
  <si>
    <t>155</t>
  </si>
  <si>
    <t>Ostali rashodi za zaposlene</t>
  </si>
  <si>
    <t>156</t>
  </si>
  <si>
    <t>Doprinosi na plaće</t>
  </si>
  <si>
    <t>161</t>
  </si>
  <si>
    <t>Naknade troškova zaposlenima</t>
  </si>
  <si>
    <t>166</t>
  </si>
  <si>
    <t>Rashodi za materijal i energiju</t>
  </si>
  <si>
    <t>174</t>
  </si>
  <si>
    <t>Rashodi za usluge</t>
  </si>
  <si>
    <t>184</t>
  </si>
  <si>
    <t>Naknade troškova osobama izvan radnog odnosa</t>
  </si>
  <si>
    <t>185</t>
  </si>
  <si>
    <t>Ostali nespomenuti rashodi poslovanja</t>
  </si>
  <si>
    <t>207</t>
  </si>
  <si>
    <t>Ostali financijski rashodi</t>
  </si>
  <si>
    <t>355</t>
  </si>
  <si>
    <t>Građevinski objekti</t>
  </si>
  <si>
    <t>360</t>
  </si>
  <si>
    <t>Postrojenja i oprema</t>
  </si>
  <si>
    <t>374</t>
  </si>
  <si>
    <t>Knjige, umjetnička djela i ostale izložbene vrijednosti</t>
  </si>
  <si>
    <t>404</t>
  </si>
  <si>
    <t>UKUPNO RASHODI</t>
  </si>
  <si>
    <t>Bilješka 2. Ukupni rashodi - AOP 404</t>
  </si>
  <si>
    <t>Bilješka 3. Višak prihoda i primitaka raspoloživ u slijedećem razdoblju  - AOP 635</t>
  </si>
  <si>
    <t>Pregled sudskih sporova u prilogu sastavni je dio bilješki.</t>
  </si>
  <si>
    <t>Zakonski predstavnik:</t>
  </si>
  <si>
    <t>Na temelju članka 14. Pravilnika o financijskom izvještavanju u proračunskom računovodstvu</t>
  </si>
  <si>
    <t>(NN br. 3/18, 93/18, 135/15, 2/17) daje se slijedeći:</t>
  </si>
  <si>
    <t>Br. Predmeta</t>
  </si>
  <si>
    <t>Sud</t>
  </si>
  <si>
    <t>Tužitelj</t>
  </si>
  <si>
    <t>Tuženik</t>
  </si>
  <si>
    <t>Predmeti kod odvjetnika</t>
  </si>
  <si>
    <t>Radi</t>
  </si>
  <si>
    <t>VPS</t>
  </si>
  <si>
    <t>rashoda izvještajnog razdoblja.</t>
  </si>
  <si>
    <t>PUČKO OTVORENO UČILIŠTE SAMOBOR</t>
  </si>
  <si>
    <t xml:space="preserve">SAMOBOR, Trg Matice Hrvatske 3, OIB: 37111215032 </t>
  </si>
  <si>
    <t>066</t>
  </si>
  <si>
    <t>Pomoći temeljem prijenosa  EU sredstava</t>
  </si>
  <si>
    <t>Jelena Vojvoda, ravnateljica</t>
  </si>
  <si>
    <t>TRG MATICE HRVATSKE 3, SAMOBOR</t>
  </si>
  <si>
    <t>OIB: 37111215032</t>
  </si>
  <si>
    <t>Pr 558-15</t>
  </si>
  <si>
    <t>Općinski sud</t>
  </si>
  <si>
    <t>u Novom Zagrebu</t>
  </si>
  <si>
    <t>A.M.C.</t>
  </si>
  <si>
    <t>Pučko otvoreno učilište</t>
  </si>
  <si>
    <t>Samobor</t>
  </si>
  <si>
    <t>isplate</t>
  </si>
  <si>
    <t xml:space="preserve"> </t>
  </si>
  <si>
    <t>kn</t>
  </si>
  <si>
    <t>Pr 78/2015</t>
  </si>
  <si>
    <t xml:space="preserve">POU Samobor i </t>
  </si>
  <si>
    <t>Grad Samobor</t>
  </si>
  <si>
    <t>zaštite dostojanstva od</t>
  </si>
  <si>
    <t>uznemiravanja i povrede</t>
  </si>
  <si>
    <t xml:space="preserve">prava na jednako </t>
  </si>
  <si>
    <t>postupanje i isplatu</t>
  </si>
  <si>
    <t>za razdoblje:   1.siječanj 2019. - 31.prosinac 2019.</t>
  </si>
  <si>
    <t>147</t>
  </si>
  <si>
    <t>Ostali prihodi</t>
  </si>
  <si>
    <t>0</t>
  </si>
  <si>
    <t>216</t>
  </si>
  <si>
    <t>220</t>
  </si>
  <si>
    <t>253</t>
  </si>
  <si>
    <t>U izvještajnom razdoblju ostvaren je rast rashoda za 2% u odnosu na prethodno razdoblje.</t>
  </si>
  <si>
    <t>prethodne godine iznosi 14.483  kn, što je ukupno ostvareni VIŠAK PRIHODA I PRIMITAKA raspoloživ</t>
  </si>
  <si>
    <t>PREGLED SUDSKIH SPOROVA U TIJEKU NA DAN 31.12.2019.</t>
  </si>
  <si>
    <t>U izvještajnom razdoblju ostvareni su ukupni prihodi u iznosu 6.574.886 kn i imaju slijedeću strukturu:</t>
  </si>
  <si>
    <t>U izvještajnom razdoblju ostvareni su ukupni rashodi u iznosu 6.323.663 kn i imaju slijedeću strukturu:</t>
  </si>
  <si>
    <t>Subvencije obrtnicima</t>
  </si>
  <si>
    <t>Subvencije obrtnicima iz EU sredstava</t>
  </si>
  <si>
    <t>Ostale naknade  građanima iz proračuna</t>
  </si>
  <si>
    <t xml:space="preserve">U strukturi rashoda najznačajniji rashodi su rashodi za usluge u visini od 2.944.948 kn, što čini 47% ukupnih </t>
  </si>
  <si>
    <t>U izvještajnom razdoblju ostvaren je višak prihoda u iznosu 251.223 kn, a preneseni višak prihoda iz</t>
  </si>
  <si>
    <t>u slijedećem razdoblju u iznosu 265.706 kn.</t>
  </si>
  <si>
    <t>vrijednost povećana Odlukom Grada Samobora od 12.9.20109. za iznos od 8.599.936 kn.</t>
  </si>
  <si>
    <t>djelatnosti proračunskih korisnika u visini 4.235.354 kn, što čini 64% ukupnih prihoda izvještajnog  razdoblja</t>
  </si>
  <si>
    <t>Stanje</t>
  </si>
  <si>
    <t>31.12.2019.</t>
  </si>
  <si>
    <t>01.01.2019.</t>
  </si>
  <si>
    <t>008</t>
  </si>
  <si>
    <t>014</t>
  </si>
  <si>
    <t>024</t>
  </si>
  <si>
    <t>030</t>
  </si>
  <si>
    <t>040</t>
  </si>
  <si>
    <t>065</t>
  </si>
  <si>
    <t>071</t>
  </si>
  <si>
    <t>079</t>
  </si>
  <si>
    <t>080</t>
  </si>
  <si>
    <t>153</t>
  </si>
  <si>
    <t>154</t>
  </si>
  <si>
    <t>001</t>
  </si>
  <si>
    <t>IMOVINA</t>
  </si>
  <si>
    <t>Bilješka 4. Imovina  - AOP 001</t>
  </si>
  <si>
    <t>021</t>
  </si>
  <si>
    <t>022</t>
  </si>
  <si>
    <t>023</t>
  </si>
  <si>
    <t>026</t>
  </si>
  <si>
    <t>Prijevozna sredstva</t>
  </si>
  <si>
    <t>Nematerijalna proizvedena imovina</t>
  </si>
  <si>
    <t>Novac u blagajni</t>
  </si>
  <si>
    <t>Novac u banci</t>
  </si>
  <si>
    <t>Potraživanja za više plaćene poreze i doprinose</t>
  </si>
  <si>
    <t>Ostala potraživanja</t>
  </si>
  <si>
    <t>Potraživanja za prihode od prodaje proizvoda i robe te pruženih usluga</t>
  </si>
  <si>
    <t>Potraživanja za prihode iz proračuna</t>
  </si>
  <si>
    <t>Ispravak vrijednosti potraživanja</t>
  </si>
  <si>
    <t>Kontinuirani rashodi budućih razdoblja</t>
  </si>
  <si>
    <t xml:space="preserve">U strukturi imovine najznačajnije su građevinski objekti u visini od 7.182.296 kn što čini 60% ukupne </t>
  </si>
  <si>
    <t>imovine izvještajnog razdoblja.</t>
  </si>
  <si>
    <t xml:space="preserve">Bilješka 6. Promjene u vrijednosti i obujmu imovine - AOP 001 </t>
  </si>
  <si>
    <t>Bilješka 7. Promjene u vrijednosti i obujmu imovine  - AOP 036</t>
  </si>
  <si>
    <t>Na zadnji dan izvještajnog razdoblja obveze iznose 1.021.979 kn, a vlastiti izvori iznose 11.016.087 kn,</t>
  </si>
  <si>
    <t>ukupna vrijednost obveza i izvora je 12.038.066 kn i ima slijedeću strukturu:</t>
  </si>
  <si>
    <t>165</t>
  </si>
  <si>
    <t>167</t>
  </si>
  <si>
    <t>175</t>
  </si>
  <si>
    <t>225</t>
  </si>
  <si>
    <t>232</t>
  </si>
  <si>
    <t>240</t>
  </si>
  <si>
    <t>162</t>
  </si>
  <si>
    <t>OBVEZE I VLASTITI IZVORI</t>
  </si>
  <si>
    <t>231</t>
  </si>
  <si>
    <t>234</t>
  </si>
  <si>
    <t>239</t>
  </si>
  <si>
    <t>24</t>
  </si>
  <si>
    <t>Obveze za zaposlene</t>
  </si>
  <si>
    <t>Obveze za materijalne rashode</t>
  </si>
  <si>
    <t>Obveze za financijske rashode</t>
  </si>
  <si>
    <t>Ostale tekuće obveze</t>
  </si>
  <si>
    <t>Obveze za nabavu nefinancijske imovine</t>
  </si>
  <si>
    <t>238</t>
  </si>
  <si>
    <t>Vlastiti izvori</t>
  </si>
  <si>
    <t>Manjak prihoda od nefinancijske imovine</t>
  </si>
  <si>
    <t>172</t>
  </si>
  <si>
    <t>237</t>
  </si>
  <si>
    <t>Obveze za naknade građanima</t>
  </si>
  <si>
    <t>Višak prihoda od poslovanja</t>
  </si>
  <si>
    <t xml:space="preserve">U izvještajnom razdoblju ostvaren je ukupan rast prihoda za 6% u odnosu na prethodno razdoblje. </t>
  </si>
  <si>
    <t>u Centru za mlade Bunker.</t>
  </si>
  <si>
    <t>U izvještajnom razdoblju ostvareno je ukupno povećanje imovine za 269% u odnosu na početno stanje zbog</t>
  </si>
  <si>
    <t>opsežnog preuređenja zgrade Hrvatskog doma.</t>
  </si>
  <si>
    <t xml:space="preserve">Promjena u vrijednosi i obujmu imovine odnosi se na povećanje vrijednosti zgrade Hrvatskog doma, a čija je </t>
  </si>
  <si>
    <t xml:space="preserve">Porast rashoda najviše se veže uz povećanje broja programa, povećanje troškova održavanja te zapošljavanja </t>
  </si>
  <si>
    <t>Bilješka 5. Obveze i vlastiti izvori  - AOP 162</t>
  </si>
  <si>
    <t>2. BILANCA</t>
  </si>
  <si>
    <t>3. IZVJEŠTAJ O PROMJENAMA U VRIJEDNOSTI</t>
  </si>
  <si>
    <t>4. IZVJEŠTAJ O OBVEZAMA</t>
  </si>
  <si>
    <t>5. NENAPLAĆENI OBRAČUNATI PRIHODI</t>
  </si>
  <si>
    <t>6. PREGLED SUDSKIH SPOROVA</t>
  </si>
  <si>
    <t xml:space="preserve">Nenaplaćeni obračunati prihodi u iznosu od 153.998 kn u ovom periodu odnose se na potraživanje </t>
  </si>
  <si>
    <t xml:space="preserve">Stanje nedospjelih obveza na kraju izvještajnog razdoblja iznosi 933.698 kn, a odnosi se na obvezu za </t>
  </si>
  <si>
    <t>uplatu u gradski proračun u iznosu od 498.787 kn (obveze za predujmove 398.046 kn, obveze za bolovanje u</t>
  </si>
  <si>
    <t xml:space="preserve">iznosu od 571 kn i obveze po osnovu PDV u iznosu od 100.170 kn), obveze za poslovne rashode u iznosu od </t>
  </si>
  <si>
    <t>Porast prihoda je nastao dominantno uslijed EU projekata i povećanja prihoda od  pruženih usluga.</t>
  </si>
  <si>
    <t>399.743 kn te obvezu za nabavu nefinancijske imovine u iznosu od 35.168 kn.</t>
  </si>
  <si>
    <t>za ostatak naknada za tečajeve koji se naplaćuju kroz mjesečne rate te nenaplaćene najamnine.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</si>
</sst>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n_-;\-* #,##0\ _k_n_-;_-* &quot;-&quot;\ _k_n_-;_-@_-"/>
    <numFmt numFmtId="164" formatCode="#,##0_ ;\-#,##0\ 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49" fontId="0" fillId="0" borderId="0" xfId="0" applyNumberFormat="1"/>
    <xf numFmtId="0" fontId="0" fillId="0" borderId="5" xfId="0" applyBorder="1"/>
    <xf numFmtId="49" fontId="0" fillId="0" borderId="1" xfId="0" applyNumberFormat="1" applyBorder="1"/>
    <xf numFmtId="41" fontId="0" fillId="0" borderId="1" xfId="1" applyFont="1" applyBorder="1"/>
    <xf numFmtId="0" fontId="0" fillId="0" borderId="1" xfId="0" applyBorder="1" applyAlignment="1">
      <alignment wrapText="1"/>
    </xf>
    <xf numFmtId="49" fontId="0" fillId="0" borderId="9" xfId="0" applyNumberFormat="1" applyBorder="1"/>
    <xf numFmtId="0" fontId="0" fillId="0" borderId="9" xfId="0" applyBorder="1"/>
    <xf numFmtId="0" fontId="0" fillId="0" borderId="9" xfId="0" applyBorder="1" applyAlignment="1">
      <alignment wrapText="1"/>
    </xf>
    <xf numFmtId="41" fontId="0" fillId="0" borderId="9" xfId="1" applyFont="1" applyBorder="1"/>
    <xf numFmtId="0" fontId="2" fillId="0" borderId="1" xfId="0" applyFon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0" xfId="0" applyNumberFormat="1" applyFill="1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2" xfId="0" applyNumberFormat="1" applyBorder="1"/>
    <xf numFmtId="0" fontId="0" fillId="0" borderId="2" xfId="0" applyBorder="1" applyAlignment="1">
      <alignment wrapText="1"/>
    </xf>
    <xf numFmtId="41" fontId="0" fillId="0" borderId="2" xfId="1" applyFont="1" applyBorder="1"/>
    <xf numFmtId="0" fontId="2" fillId="0" borderId="0" xfId="0" applyFont="1"/>
    <xf numFmtId="41" fontId="2" fillId="0" borderId="1" xfId="1" applyFont="1" applyBorder="1"/>
    <xf numFmtId="41" fontId="0" fillId="0" borderId="1" xfId="1" applyFon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/>
    <xf numFmtId="49" fontId="0" fillId="0" borderId="1" xfId="1" applyNumberFormat="1" applyFont="1" applyBorder="1" applyAlignment="1">
      <alignment horizontal="center"/>
    </xf>
    <xf numFmtId="41" fontId="2" fillId="0" borderId="3" xfId="1" applyFont="1" applyBorder="1"/>
    <xf numFmtId="9" fontId="0" fillId="0" borderId="9" xfId="0" applyNumberFormat="1" applyBorder="1"/>
    <xf numFmtId="4" fontId="0" fillId="0" borderId="0" xfId="0" applyNumberFormat="1"/>
    <xf numFmtId="0" fontId="0" fillId="0" borderId="1" xfId="1" applyNumberFormat="1" applyFont="1" applyBorder="1" applyAlignment="1">
      <alignment horizontal="center"/>
    </xf>
    <xf numFmtId="49" fontId="2" fillId="0" borderId="1" xfId="0" applyNumberFormat="1" applyFont="1" applyBorder="1"/>
    <xf numFmtId="9" fontId="2" fillId="0" borderId="3" xfId="0" applyNumberFormat="1" applyFont="1" applyBorder="1"/>
    <xf numFmtId="0" fontId="0" fillId="0" borderId="0" xfId="0" applyFont="1"/>
    <xf numFmtId="9" fontId="2" fillId="0" borderId="1" xfId="0" applyNumberFormat="1" applyFont="1" applyBorder="1"/>
    <xf numFmtId="3" fontId="0" fillId="0" borderId="9" xfId="1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1" fontId="0" fillId="0" borderId="2" xfId="1" applyFont="1" applyBorder="1" applyAlignment="1">
      <alignment vertical="center"/>
    </xf>
    <xf numFmtId="9" fontId="0" fillId="0" borderId="9" xfId="0" applyNumberFormat="1" applyBorder="1" applyAlignment="1">
      <alignment vertic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0" fillId="0" borderId="7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1" xfId="1" applyNumberFormat="1" applyFont="1" applyBorder="1" applyAlignment="1">
      <alignment horizontal="right"/>
    </xf>
    <xf numFmtId="41" fontId="2" fillId="0" borderId="1" xfId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2" xfId="1" applyNumberFormat="1" applyFont="1" applyBorder="1" applyAlignment="1">
      <alignment horizontal="right"/>
    </xf>
    <xf numFmtId="49" fontId="0" fillId="0" borderId="10" xfId="0" applyNumberFormat="1" applyFill="1" applyBorder="1" applyAlignment="1">
      <alignment horizontal="left"/>
    </xf>
    <xf numFmtId="41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view="pageBreakPreview" topLeftCell="A112" zoomScaleNormal="100" zoomScaleSheetLayoutView="100" workbookViewId="0">
      <selection activeCell="E126" sqref="E126"/>
    </sheetView>
  </sheetViews>
  <sheetFormatPr defaultRowHeight="15" x14ac:dyDescent="0.25"/>
  <cols>
    <col min="1" max="2" width="5.140625" customWidth="1"/>
    <col min="3" max="3" width="37.42578125" customWidth="1"/>
    <col min="4" max="4" width="14.28515625" bestFit="1" customWidth="1"/>
    <col min="5" max="5" width="14.5703125" customWidth="1"/>
    <col min="6" max="6" width="10.140625" bestFit="1" customWidth="1"/>
    <col min="10" max="10" width="11.5703125" bestFit="1" customWidth="1"/>
  </cols>
  <sheetData>
    <row r="1" spans="1:7" ht="15.75" thickBot="1" x14ac:dyDescent="0.3">
      <c r="A1" s="6" t="s">
        <v>66</v>
      </c>
      <c r="B1" s="6"/>
      <c r="C1" s="6"/>
      <c r="D1" s="6"/>
      <c r="E1" s="6"/>
      <c r="F1" s="6"/>
      <c r="G1" s="6"/>
    </row>
    <row r="2" spans="1:7" ht="15.75" thickTop="1" x14ac:dyDescent="0.25">
      <c r="A2" t="s">
        <v>67</v>
      </c>
    </row>
    <row r="5" spans="1:7" x14ac:dyDescent="0.25">
      <c r="C5" s="26" t="s">
        <v>22</v>
      </c>
    </row>
    <row r="6" spans="1:7" x14ac:dyDescent="0.25">
      <c r="C6" s="26" t="s">
        <v>89</v>
      </c>
    </row>
    <row r="8" spans="1:7" x14ac:dyDescent="0.25">
      <c r="C8" s="26" t="s">
        <v>23</v>
      </c>
    </row>
    <row r="10" spans="1:7" x14ac:dyDescent="0.25">
      <c r="A10" s="26" t="s">
        <v>24</v>
      </c>
    </row>
    <row r="12" spans="1:7" x14ac:dyDescent="0.25">
      <c r="A12" t="s">
        <v>99</v>
      </c>
    </row>
    <row r="13" spans="1:7" x14ac:dyDescent="0.25">
      <c r="A13" s="1" t="s">
        <v>0</v>
      </c>
      <c r="B13" s="1" t="s">
        <v>1</v>
      </c>
      <c r="C13" s="19" t="s">
        <v>2</v>
      </c>
      <c r="D13" s="20"/>
      <c r="E13" s="21" t="s">
        <v>21</v>
      </c>
      <c r="F13" s="22"/>
      <c r="G13" s="19" t="s">
        <v>5</v>
      </c>
    </row>
    <row r="14" spans="1:7" x14ac:dyDescent="0.25">
      <c r="A14" s="2"/>
      <c r="B14" s="2"/>
      <c r="C14" s="2"/>
      <c r="D14" s="16" t="s">
        <v>3</v>
      </c>
      <c r="E14" s="16" t="s">
        <v>20</v>
      </c>
      <c r="F14" s="16" t="s">
        <v>4</v>
      </c>
      <c r="G14" s="17" t="s">
        <v>4</v>
      </c>
    </row>
    <row r="15" spans="1:7" ht="12.95" customHeight="1" x14ac:dyDescent="0.25">
      <c r="A15" s="7" t="s">
        <v>6</v>
      </c>
      <c r="B15" s="4">
        <v>634</v>
      </c>
      <c r="C15" s="9" t="s">
        <v>13</v>
      </c>
      <c r="D15" s="35">
        <v>0</v>
      </c>
      <c r="E15" s="35">
        <v>0</v>
      </c>
      <c r="F15" s="30">
        <v>0</v>
      </c>
      <c r="G15" s="30">
        <f>SUM(E15/E21)</f>
        <v>0</v>
      </c>
    </row>
    <row r="16" spans="1:7" ht="30" customHeight="1" x14ac:dyDescent="0.25">
      <c r="A16" s="7" t="s">
        <v>7</v>
      </c>
      <c r="B16" s="4">
        <v>636</v>
      </c>
      <c r="C16" s="9" t="s">
        <v>14</v>
      </c>
      <c r="D16" s="28">
        <v>801000</v>
      </c>
      <c r="E16" s="29">
        <v>741385</v>
      </c>
      <c r="F16" s="30">
        <f>SUM(E16/D16)</f>
        <v>0.92557428214731585</v>
      </c>
      <c r="G16" s="30">
        <f>SUM(E16/E23)</f>
        <v>0.1127601299855237</v>
      </c>
    </row>
    <row r="17" spans="1:10" ht="12.95" customHeight="1" x14ac:dyDescent="0.25">
      <c r="A17" s="7" t="s">
        <v>68</v>
      </c>
      <c r="B17" s="4">
        <v>638</v>
      </c>
      <c r="C17" s="9" t="s">
        <v>69</v>
      </c>
      <c r="D17" s="35">
        <v>0</v>
      </c>
      <c r="E17" s="29">
        <v>222702</v>
      </c>
      <c r="F17" s="30">
        <v>1</v>
      </c>
      <c r="G17" s="30">
        <f>SUM(E17/E23)</f>
        <v>3.3871613895662983E-2</v>
      </c>
    </row>
    <row r="18" spans="1:10" ht="12.95" customHeight="1" x14ac:dyDescent="0.25">
      <c r="A18" s="7" t="s">
        <v>8</v>
      </c>
      <c r="B18" s="4">
        <v>641</v>
      </c>
      <c r="C18" s="9" t="s">
        <v>15</v>
      </c>
      <c r="D18" s="8">
        <v>9</v>
      </c>
      <c r="E18" s="8">
        <v>21</v>
      </c>
      <c r="F18" s="30">
        <f t="shared" ref="F18:F21" si="0">SUM(E18/D18)</f>
        <v>2.3333333333333335</v>
      </c>
      <c r="G18" s="30">
        <f>SUM(E18/E23)</f>
        <v>3.1939717281790134E-6</v>
      </c>
    </row>
    <row r="19" spans="1:10" ht="30" customHeight="1" x14ac:dyDescent="0.25">
      <c r="A19" s="7" t="s">
        <v>9</v>
      </c>
      <c r="B19" s="4">
        <v>661</v>
      </c>
      <c r="C19" s="9" t="s">
        <v>16</v>
      </c>
      <c r="D19" s="8">
        <v>982488</v>
      </c>
      <c r="E19" s="8">
        <v>1248892</v>
      </c>
      <c r="F19" s="30">
        <f t="shared" si="0"/>
        <v>1.2711524212000553</v>
      </c>
      <c r="G19" s="30">
        <f>SUM(E19/E23)</f>
        <v>0.18994884474042592</v>
      </c>
    </row>
    <row r="20" spans="1:10" ht="30" customHeight="1" x14ac:dyDescent="0.25">
      <c r="A20" s="7" t="s">
        <v>10</v>
      </c>
      <c r="B20" s="4">
        <v>663</v>
      </c>
      <c r="C20" s="9" t="s">
        <v>17</v>
      </c>
      <c r="D20" s="8">
        <v>173852</v>
      </c>
      <c r="E20" s="8">
        <v>126532</v>
      </c>
      <c r="F20" s="30">
        <f t="shared" si="0"/>
        <v>0.72781446287646967</v>
      </c>
      <c r="G20" s="30">
        <f>SUM(E20/E23)</f>
        <v>1.9244744319521282E-2</v>
      </c>
    </row>
    <row r="21" spans="1:10" ht="30" customHeight="1" thickBot="1" x14ac:dyDescent="0.3">
      <c r="A21" s="10" t="s">
        <v>11</v>
      </c>
      <c r="B21" s="11">
        <v>671</v>
      </c>
      <c r="C21" s="12" t="s">
        <v>18</v>
      </c>
      <c r="D21" s="13">
        <v>4201020</v>
      </c>
      <c r="E21" s="13">
        <v>4235354</v>
      </c>
      <c r="F21" s="33">
        <f t="shared" si="0"/>
        <v>1.0081727770874693</v>
      </c>
      <c r="G21" s="33">
        <f>SUM(E21/E23)</f>
        <v>0.64417147308713796</v>
      </c>
    </row>
    <row r="22" spans="1:10" s="47" customFormat="1" ht="12.95" customHeight="1" thickTop="1" thickBot="1" x14ac:dyDescent="0.3">
      <c r="A22" s="41" t="s">
        <v>90</v>
      </c>
      <c r="B22" s="42">
        <v>683</v>
      </c>
      <c r="C22" s="43" t="s">
        <v>91</v>
      </c>
      <c r="D22" s="44">
        <v>31378</v>
      </c>
      <c r="E22" s="48">
        <v>0</v>
      </c>
      <c r="F22" s="45"/>
      <c r="G22" s="45">
        <v>0</v>
      </c>
    </row>
    <row r="23" spans="1:10" ht="12.95" customHeight="1" thickTop="1" x14ac:dyDescent="0.25">
      <c r="A23" s="36" t="s">
        <v>12</v>
      </c>
      <c r="B23" s="14"/>
      <c r="C23" s="14" t="s">
        <v>19</v>
      </c>
      <c r="D23" s="27">
        <f>SUM(D15:D22)</f>
        <v>6189747</v>
      </c>
      <c r="E23" s="27">
        <f>SUM(E15:E22)</f>
        <v>6574886</v>
      </c>
      <c r="F23" s="37">
        <f>SUM(E23/D23)</f>
        <v>1.0622220908221289</v>
      </c>
      <c r="G23" s="39">
        <f>SUM(G15:G21)</f>
        <v>1</v>
      </c>
    </row>
    <row r="24" spans="1:10" x14ac:dyDescent="0.25">
      <c r="A24" s="5" t="s">
        <v>25</v>
      </c>
    </row>
    <row r="25" spans="1:10" x14ac:dyDescent="0.25">
      <c r="A25" s="18" t="s">
        <v>108</v>
      </c>
    </row>
    <row r="26" spans="1:10" x14ac:dyDescent="0.25">
      <c r="A26" s="18" t="s">
        <v>170</v>
      </c>
    </row>
    <row r="27" spans="1:10" x14ac:dyDescent="0.25">
      <c r="A27" s="18" t="s">
        <v>186</v>
      </c>
    </row>
    <row r="28" spans="1:10" x14ac:dyDescent="0.25">
      <c r="A28" s="18"/>
    </row>
    <row r="29" spans="1:10" x14ac:dyDescent="0.25">
      <c r="A29" s="26" t="s">
        <v>52</v>
      </c>
      <c r="J29" s="59"/>
    </row>
    <row r="30" spans="1:10" x14ac:dyDescent="0.25">
      <c r="A30" s="18"/>
    </row>
    <row r="31" spans="1:10" x14ac:dyDescent="0.25">
      <c r="A31" t="s">
        <v>100</v>
      </c>
    </row>
    <row r="32" spans="1:10" x14ac:dyDescent="0.25">
      <c r="A32" s="1" t="s">
        <v>0</v>
      </c>
      <c r="B32" s="1" t="s">
        <v>1</v>
      </c>
      <c r="C32" s="19" t="s">
        <v>2</v>
      </c>
      <c r="D32" s="20"/>
      <c r="E32" s="21" t="s">
        <v>21</v>
      </c>
      <c r="F32" s="22"/>
      <c r="G32" s="19" t="s">
        <v>5</v>
      </c>
    </row>
    <row r="33" spans="1:7" x14ac:dyDescent="0.25">
      <c r="A33" s="2"/>
      <c r="B33" s="2"/>
      <c r="C33" s="2"/>
      <c r="D33" s="16" t="s">
        <v>3</v>
      </c>
      <c r="E33" s="16" t="s">
        <v>20</v>
      </c>
      <c r="F33" s="16" t="s">
        <v>4</v>
      </c>
      <c r="G33" s="17" t="s">
        <v>4</v>
      </c>
    </row>
    <row r="34" spans="1:7" ht="12.95" customHeight="1" x14ac:dyDescent="0.25">
      <c r="A34" s="7" t="s">
        <v>26</v>
      </c>
      <c r="B34" s="4">
        <v>311</v>
      </c>
      <c r="C34" s="9" t="s">
        <v>27</v>
      </c>
      <c r="D34" s="8">
        <v>1640902</v>
      </c>
      <c r="E34" s="8">
        <v>1790086</v>
      </c>
      <c r="F34" s="30">
        <f>SUM(E34/D34)</f>
        <v>1.0909158499410689</v>
      </c>
      <c r="G34" s="30">
        <f>SUM(E34/E49)</f>
        <v>0.28307738726747456</v>
      </c>
    </row>
    <row r="35" spans="1:7" ht="12.95" customHeight="1" x14ac:dyDescent="0.25">
      <c r="A35" s="7" t="s">
        <v>28</v>
      </c>
      <c r="B35" s="4">
        <v>312</v>
      </c>
      <c r="C35" s="9" t="s">
        <v>29</v>
      </c>
      <c r="D35" s="8">
        <v>95881</v>
      </c>
      <c r="E35" s="8">
        <v>132498</v>
      </c>
      <c r="F35" s="30">
        <f t="shared" ref="F35:F48" si="1">SUM(E35/D35)</f>
        <v>1.3819004808043305</v>
      </c>
      <c r="G35" s="30">
        <f>SUM(E35/E49)</f>
        <v>2.0952729454431711E-2</v>
      </c>
    </row>
    <row r="36" spans="1:7" ht="12.95" customHeight="1" x14ac:dyDescent="0.25">
      <c r="A36" s="7" t="s">
        <v>30</v>
      </c>
      <c r="B36" s="4">
        <v>313</v>
      </c>
      <c r="C36" s="9" t="s">
        <v>31</v>
      </c>
      <c r="D36" s="8">
        <v>282235</v>
      </c>
      <c r="E36" s="8">
        <v>288427</v>
      </c>
      <c r="F36" s="30">
        <f t="shared" si="1"/>
        <v>1.0219391641717008</v>
      </c>
      <c r="G36" s="30">
        <f>SUM(E36/E49)</f>
        <v>4.561074807433603E-2</v>
      </c>
    </row>
    <row r="37" spans="1:7" ht="12.95" customHeight="1" x14ac:dyDescent="0.25">
      <c r="A37" s="7" t="s">
        <v>32</v>
      </c>
      <c r="B37" s="4">
        <v>321</v>
      </c>
      <c r="C37" s="9" t="s">
        <v>33</v>
      </c>
      <c r="D37" s="8">
        <v>94093</v>
      </c>
      <c r="E37" s="8">
        <v>127461</v>
      </c>
      <c r="F37" s="30">
        <f t="shared" si="1"/>
        <v>1.3546278681729778</v>
      </c>
      <c r="G37" s="30">
        <f>SUM(E37/E49)</f>
        <v>2.015619744442422E-2</v>
      </c>
    </row>
    <row r="38" spans="1:7" ht="12.95" customHeight="1" x14ac:dyDescent="0.25">
      <c r="A38" s="7" t="s">
        <v>34</v>
      </c>
      <c r="B38" s="4">
        <v>322</v>
      </c>
      <c r="C38" s="9" t="s">
        <v>35</v>
      </c>
      <c r="D38" s="8">
        <v>443257</v>
      </c>
      <c r="E38" s="8">
        <v>480213</v>
      </c>
      <c r="F38" s="30">
        <f t="shared" si="1"/>
        <v>1.0833737538267867</v>
      </c>
      <c r="G38" s="30">
        <f>SUM(E38/E49)</f>
        <v>7.5939056208403258E-2</v>
      </c>
    </row>
    <row r="39" spans="1:7" ht="12.95" customHeight="1" x14ac:dyDescent="0.25">
      <c r="A39" s="23" t="s">
        <v>36</v>
      </c>
      <c r="B39" s="1">
        <v>323</v>
      </c>
      <c r="C39" s="24" t="s">
        <v>37</v>
      </c>
      <c r="D39" s="25">
        <v>2572571</v>
      </c>
      <c r="E39" s="25">
        <v>2944948</v>
      </c>
      <c r="F39" s="30">
        <f t="shared" si="1"/>
        <v>1.1447489690274826</v>
      </c>
      <c r="G39" s="30">
        <f>SUM(E39/E49)</f>
        <v>0.46570286873288474</v>
      </c>
    </row>
    <row r="40" spans="1:7" ht="12.95" customHeight="1" x14ac:dyDescent="0.25">
      <c r="A40" s="23" t="s">
        <v>38</v>
      </c>
      <c r="B40" s="1">
        <v>324</v>
      </c>
      <c r="C40" s="24" t="s">
        <v>39</v>
      </c>
      <c r="D40" s="25">
        <v>4712</v>
      </c>
      <c r="E40" s="35">
        <v>0</v>
      </c>
      <c r="F40" s="30">
        <f t="shared" si="1"/>
        <v>0</v>
      </c>
      <c r="G40" s="30">
        <f>SUM(E40/E49)</f>
        <v>0</v>
      </c>
    </row>
    <row r="41" spans="1:7" ht="12.95" customHeight="1" x14ac:dyDescent="0.25">
      <c r="A41" s="23" t="s">
        <v>40</v>
      </c>
      <c r="B41" s="1">
        <v>329</v>
      </c>
      <c r="C41" s="24" t="s">
        <v>41</v>
      </c>
      <c r="D41" s="25">
        <v>273971</v>
      </c>
      <c r="E41" s="25">
        <v>295934</v>
      </c>
      <c r="F41" s="30">
        <f t="shared" si="1"/>
        <v>1.080165418967701</v>
      </c>
      <c r="G41" s="30">
        <f>SUM(E41/E49)</f>
        <v>4.679787648393028E-2</v>
      </c>
    </row>
    <row r="42" spans="1:7" ht="12.95" customHeight="1" x14ac:dyDescent="0.25">
      <c r="A42" s="23" t="s">
        <v>42</v>
      </c>
      <c r="B42" s="1">
        <v>343</v>
      </c>
      <c r="C42" s="24" t="s">
        <v>43</v>
      </c>
      <c r="D42" s="25">
        <v>8385</v>
      </c>
      <c r="E42" s="25">
        <v>8618</v>
      </c>
      <c r="F42" s="30">
        <f t="shared" si="1"/>
        <v>1.0277877161598092</v>
      </c>
      <c r="G42" s="30">
        <f>SUM(E42/E49)</f>
        <v>1.3628177213112084E-3</v>
      </c>
    </row>
    <row r="43" spans="1:7" ht="12.95" customHeight="1" x14ac:dyDescent="0.25">
      <c r="A43" s="23" t="s">
        <v>93</v>
      </c>
      <c r="B43" s="1">
        <v>352</v>
      </c>
      <c r="C43" s="24" t="s">
        <v>101</v>
      </c>
      <c r="D43" s="31" t="s">
        <v>92</v>
      </c>
      <c r="E43" s="25">
        <v>1500</v>
      </c>
      <c r="F43" s="30">
        <v>0</v>
      </c>
      <c r="G43" s="30">
        <v>0</v>
      </c>
    </row>
    <row r="44" spans="1:7" ht="12.95" customHeight="1" x14ac:dyDescent="0.25">
      <c r="A44" s="23" t="s">
        <v>94</v>
      </c>
      <c r="B44" s="1">
        <v>353</v>
      </c>
      <c r="C44" s="24" t="s">
        <v>102</v>
      </c>
      <c r="D44" s="31" t="s">
        <v>92</v>
      </c>
      <c r="E44" s="25">
        <v>8500</v>
      </c>
      <c r="F44" s="30">
        <v>0</v>
      </c>
      <c r="G44" s="30">
        <v>0</v>
      </c>
    </row>
    <row r="45" spans="1:7" ht="12.95" customHeight="1" x14ac:dyDescent="0.25">
      <c r="A45" s="23" t="s">
        <v>95</v>
      </c>
      <c r="B45" s="1">
        <v>372</v>
      </c>
      <c r="C45" s="24" t="s">
        <v>103</v>
      </c>
      <c r="D45" s="31" t="s">
        <v>92</v>
      </c>
      <c r="E45" s="25">
        <v>2557</v>
      </c>
      <c r="F45" s="30">
        <v>0</v>
      </c>
      <c r="G45" s="30">
        <v>0</v>
      </c>
    </row>
    <row r="46" spans="1:7" ht="12.95" customHeight="1" x14ac:dyDescent="0.25">
      <c r="A46" s="23" t="s">
        <v>44</v>
      </c>
      <c r="B46" s="1">
        <v>421</v>
      </c>
      <c r="C46" s="24" t="s">
        <v>45</v>
      </c>
      <c r="D46" s="31" t="s">
        <v>92</v>
      </c>
      <c r="E46" s="35">
        <v>0</v>
      </c>
      <c r="F46" s="30">
        <v>0</v>
      </c>
      <c r="G46" s="30">
        <f>SUM(E46/E49)</f>
        <v>0</v>
      </c>
    </row>
    <row r="47" spans="1:7" ht="12.95" customHeight="1" x14ac:dyDescent="0.25">
      <c r="A47" s="23" t="s">
        <v>46</v>
      </c>
      <c r="B47" s="1">
        <v>422</v>
      </c>
      <c r="C47" s="24" t="s">
        <v>47</v>
      </c>
      <c r="D47" s="25">
        <v>773650</v>
      </c>
      <c r="E47" s="29">
        <v>211921</v>
      </c>
      <c r="F47" s="30">
        <f t="shared" si="1"/>
        <v>0.27392360886705874</v>
      </c>
      <c r="G47" s="30">
        <f>SUM(E47/E49)</f>
        <v>3.3512380403573058E-2</v>
      </c>
    </row>
    <row r="48" spans="1:7" ht="12.95" customHeight="1" thickBot="1" x14ac:dyDescent="0.3">
      <c r="A48" s="10" t="s">
        <v>48</v>
      </c>
      <c r="B48" s="11">
        <v>424</v>
      </c>
      <c r="C48" s="12" t="s">
        <v>49</v>
      </c>
      <c r="D48" s="13">
        <v>4000</v>
      </c>
      <c r="E48" s="40">
        <v>31000</v>
      </c>
      <c r="F48" s="33">
        <f t="shared" si="1"/>
        <v>7.75</v>
      </c>
      <c r="G48" s="33">
        <f>SUM(E48/E49)</f>
        <v>4.902222019105066E-3</v>
      </c>
    </row>
    <row r="49" spans="1:7" ht="12.95" customHeight="1" thickTop="1" x14ac:dyDescent="0.25">
      <c r="A49" s="36" t="s">
        <v>50</v>
      </c>
      <c r="B49" s="14"/>
      <c r="C49" s="14" t="s">
        <v>51</v>
      </c>
      <c r="D49" s="27">
        <f>SUM(D34:D48)</f>
        <v>6193657</v>
      </c>
      <c r="E49" s="32">
        <f>SUM(E34:E48)</f>
        <v>6323663</v>
      </c>
      <c r="F49" s="37">
        <f>SUM(E49/D49)</f>
        <v>1.0209901839898463</v>
      </c>
      <c r="G49" s="37">
        <f>SUM(G34:G48)</f>
        <v>0.99801428380987411</v>
      </c>
    </row>
    <row r="50" spans="1:7" x14ac:dyDescent="0.25">
      <c r="A50" t="s">
        <v>104</v>
      </c>
    </row>
    <row r="51" spans="1:7" x14ac:dyDescent="0.25">
      <c r="A51" t="s">
        <v>65</v>
      </c>
    </row>
    <row r="52" spans="1:7" x14ac:dyDescent="0.25">
      <c r="A52" t="s">
        <v>96</v>
      </c>
    </row>
    <row r="53" spans="1:7" x14ac:dyDescent="0.25">
      <c r="A53" t="s">
        <v>175</v>
      </c>
    </row>
    <row r="54" spans="1:7" x14ac:dyDescent="0.25">
      <c r="A54" t="s">
        <v>171</v>
      </c>
    </row>
    <row r="56" spans="1:7" x14ac:dyDescent="0.25">
      <c r="A56" s="26" t="s">
        <v>53</v>
      </c>
    </row>
    <row r="58" spans="1:7" x14ac:dyDescent="0.25">
      <c r="A58" t="s">
        <v>105</v>
      </c>
    </row>
    <row r="59" spans="1:7" x14ac:dyDescent="0.25">
      <c r="A59" t="s">
        <v>97</v>
      </c>
    </row>
    <row r="60" spans="1:7" x14ac:dyDescent="0.25">
      <c r="A60" t="s">
        <v>106</v>
      </c>
    </row>
    <row r="62" spans="1:7" x14ac:dyDescent="0.25">
      <c r="C62" s="26" t="s">
        <v>177</v>
      </c>
    </row>
    <row r="63" spans="1:7" x14ac:dyDescent="0.25">
      <c r="C63" s="26"/>
    </row>
    <row r="64" spans="1:7" x14ac:dyDescent="0.25">
      <c r="A64" s="26" t="s">
        <v>125</v>
      </c>
    </row>
    <row r="66" spans="1:13" x14ac:dyDescent="0.25">
      <c r="A66" s="1" t="s">
        <v>0</v>
      </c>
      <c r="B66" s="1" t="s">
        <v>1</v>
      </c>
      <c r="C66" s="19" t="s">
        <v>2</v>
      </c>
      <c r="D66" s="20"/>
      <c r="E66" s="49" t="s">
        <v>109</v>
      </c>
      <c r="F66" s="22"/>
      <c r="G66" s="19" t="s">
        <v>5</v>
      </c>
    </row>
    <row r="67" spans="1:13" x14ac:dyDescent="0.25">
      <c r="A67" s="2"/>
      <c r="B67" s="2"/>
      <c r="C67" s="2"/>
      <c r="D67" s="16" t="s">
        <v>111</v>
      </c>
      <c r="E67" s="16" t="s">
        <v>110</v>
      </c>
      <c r="F67" s="16" t="s">
        <v>4</v>
      </c>
      <c r="G67" s="17" t="s">
        <v>4</v>
      </c>
    </row>
    <row r="68" spans="1:13" ht="12.95" customHeight="1" x14ac:dyDescent="0.25">
      <c r="A68" s="50" t="s">
        <v>112</v>
      </c>
      <c r="B68" s="50" t="s">
        <v>126</v>
      </c>
      <c r="C68" s="9" t="s">
        <v>45</v>
      </c>
      <c r="D68" s="53">
        <v>945429</v>
      </c>
      <c r="E68" s="53">
        <v>7182296</v>
      </c>
      <c r="F68" s="30">
        <f>SUM(E68/D68)</f>
        <v>7.5968644922040678</v>
      </c>
      <c r="G68" s="30">
        <f>SUM(E68/E81)</f>
        <v>0.59663205036423628</v>
      </c>
    </row>
    <row r="69" spans="1:13" ht="12.95" customHeight="1" x14ac:dyDescent="0.25">
      <c r="A69" s="50" t="s">
        <v>113</v>
      </c>
      <c r="B69" s="50" t="s">
        <v>127</v>
      </c>
      <c r="C69" s="9" t="s">
        <v>47</v>
      </c>
      <c r="D69" s="53">
        <v>1170069</v>
      </c>
      <c r="E69" s="53">
        <v>3275087</v>
      </c>
      <c r="F69" s="30">
        <f t="shared" ref="F69:F80" si="2">SUM(E69/D69)</f>
        <v>2.799054585669734</v>
      </c>
      <c r="G69" s="30">
        <f>SUM(E69/E81)</f>
        <v>0.27206089416688695</v>
      </c>
      <c r="M69" s="56"/>
    </row>
    <row r="70" spans="1:13" ht="12.95" customHeight="1" x14ac:dyDescent="0.25">
      <c r="A70" s="50" t="s">
        <v>114</v>
      </c>
      <c r="B70" s="50" t="s">
        <v>128</v>
      </c>
      <c r="C70" s="9" t="s">
        <v>130</v>
      </c>
      <c r="D70" s="53">
        <v>0</v>
      </c>
      <c r="E70" s="53">
        <v>0</v>
      </c>
      <c r="F70" s="30">
        <v>0</v>
      </c>
      <c r="G70" s="30">
        <f>SUM(E70/E81)</f>
        <v>0</v>
      </c>
    </row>
    <row r="71" spans="1:13" ht="30" x14ac:dyDescent="0.25">
      <c r="A71" s="50" t="s">
        <v>115</v>
      </c>
      <c r="B71" s="50" t="s">
        <v>114</v>
      </c>
      <c r="C71" s="9" t="s">
        <v>49</v>
      </c>
      <c r="D71" s="53">
        <v>108000</v>
      </c>
      <c r="E71" s="53">
        <v>139000</v>
      </c>
      <c r="F71" s="30">
        <f t="shared" si="2"/>
        <v>1.287037037037037</v>
      </c>
      <c r="G71" s="30">
        <f>SUM(E71/E81)</f>
        <v>1.1546705259798376E-2</v>
      </c>
    </row>
    <row r="72" spans="1:13" ht="12.95" customHeight="1" x14ac:dyDescent="0.25">
      <c r="A72" s="50" t="s">
        <v>116</v>
      </c>
      <c r="B72" s="50" t="s">
        <v>129</v>
      </c>
      <c r="C72" s="9" t="s">
        <v>131</v>
      </c>
      <c r="D72" s="53">
        <v>0</v>
      </c>
      <c r="E72" s="53">
        <v>0</v>
      </c>
      <c r="F72" s="30">
        <v>0</v>
      </c>
      <c r="G72" s="30">
        <f>SUM(E72/E81)</f>
        <v>0</v>
      </c>
    </row>
    <row r="73" spans="1:13" ht="12.95" customHeight="1" x14ac:dyDescent="0.25">
      <c r="A73" s="46" t="s">
        <v>117</v>
      </c>
      <c r="B73" s="19">
        <v>111</v>
      </c>
      <c r="C73" s="24" t="s">
        <v>133</v>
      </c>
      <c r="D73" s="57">
        <v>86017</v>
      </c>
      <c r="E73" s="57">
        <v>23041</v>
      </c>
      <c r="F73" s="30">
        <f t="shared" si="2"/>
        <v>0.26786565446365251</v>
      </c>
      <c r="G73" s="30">
        <f>SUM(E73/E81)</f>
        <v>1.9140117690001036E-3</v>
      </c>
    </row>
    <row r="74" spans="1:13" ht="12.95" customHeight="1" x14ac:dyDescent="0.25">
      <c r="A74" s="46" t="s">
        <v>118</v>
      </c>
      <c r="B74" s="19">
        <v>113</v>
      </c>
      <c r="C74" s="24" t="s">
        <v>132</v>
      </c>
      <c r="D74" s="57">
        <v>0</v>
      </c>
      <c r="E74" s="53">
        <v>90</v>
      </c>
      <c r="F74" s="30">
        <v>0</v>
      </c>
      <c r="G74" s="30">
        <f>SUM(E74/E81)</f>
        <v>7.476283981164416E-6</v>
      </c>
    </row>
    <row r="75" spans="1:13" ht="30" x14ac:dyDescent="0.25">
      <c r="A75" s="46" t="s">
        <v>119</v>
      </c>
      <c r="B75" s="19">
        <v>124</v>
      </c>
      <c r="C75" s="24" t="s">
        <v>134</v>
      </c>
      <c r="D75" s="57">
        <v>232266</v>
      </c>
      <c r="E75" s="57">
        <v>90305</v>
      </c>
      <c r="F75" s="30">
        <f t="shared" si="2"/>
        <v>0.38879991044750417</v>
      </c>
      <c r="G75" s="30">
        <f>SUM(E75/E81)</f>
        <v>7.5016202768783628E-3</v>
      </c>
    </row>
    <row r="76" spans="1:13" ht="12.95" customHeight="1" x14ac:dyDescent="0.25">
      <c r="A76" s="46" t="s">
        <v>120</v>
      </c>
      <c r="B76" s="19">
        <v>129</v>
      </c>
      <c r="C76" s="24" t="s">
        <v>135</v>
      </c>
      <c r="D76" s="57">
        <v>15556</v>
      </c>
      <c r="E76" s="57">
        <v>15479</v>
      </c>
      <c r="F76" s="30">
        <f t="shared" si="2"/>
        <v>0.99505014142453074</v>
      </c>
      <c r="G76" s="30">
        <f>SUM(E76/E81)</f>
        <v>1.2858377749382667E-3</v>
      </c>
    </row>
    <row r="77" spans="1:13" ht="30" x14ac:dyDescent="0.25">
      <c r="A77" s="46" t="s">
        <v>121</v>
      </c>
      <c r="B77" s="19">
        <v>166</v>
      </c>
      <c r="C77" s="24" t="s">
        <v>136</v>
      </c>
      <c r="D77" s="53">
        <v>108841</v>
      </c>
      <c r="E77" s="57">
        <v>198888</v>
      </c>
      <c r="F77" s="30">
        <f t="shared" si="2"/>
        <v>1.8273260995396956</v>
      </c>
      <c r="G77" s="30">
        <f>SUM(E77/E81)</f>
        <v>1.6521590760509203E-2</v>
      </c>
    </row>
    <row r="78" spans="1:13" ht="12.95" customHeight="1" x14ac:dyDescent="0.25">
      <c r="A78" s="46" t="s">
        <v>122</v>
      </c>
      <c r="B78" s="19">
        <v>167</v>
      </c>
      <c r="C78" s="24" t="s">
        <v>137</v>
      </c>
      <c r="D78" s="53">
        <v>431867</v>
      </c>
      <c r="E78" s="57">
        <v>952987</v>
      </c>
      <c r="F78" s="30">
        <f t="shared" si="2"/>
        <v>2.2066677935568126</v>
      </c>
      <c r="G78" s="30">
        <f>SUM(E78/E81)</f>
        <v>7.916446047064371E-2</v>
      </c>
    </row>
    <row r="79" spans="1:13" ht="12.95" customHeight="1" x14ac:dyDescent="0.25">
      <c r="A79" s="46" t="s">
        <v>30</v>
      </c>
      <c r="B79" s="19">
        <v>169</v>
      </c>
      <c r="C79" s="24" t="s">
        <v>138</v>
      </c>
      <c r="D79" s="53">
        <v>-20239</v>
      </c>
      <c r="E79" s="57">
        <v>-20239</v>
      </c>
      <c r="F79" s="30">
        <f t="shared" si="2"/>
        <v>1</v>
      </c>
      <c r="G79" s="30">
        <v>0</v>
      </c>
    </row>
    <row r="80" spans="1:13" ht="12.95" customHeight="1" x14ac:dyDescent="0.25">
      <c r="A80" s="46" t="s">
        <v>32</v>
      </c>
      <c r="B80" s="19">
        <v>193</v>
      </c>
      <c r="C80" s="24" t="s">
        <v>139</v>
      </c>
      <c r="D80" s="53">
        <v>180150</v>
      </c>
      <c r="E80" s="53">
        <v>181132</v>
      </c>
      <c r="F80" s="30">
        <f t="shared" si="2"/>
        <v>1.005451013044685</v>
      </c>
      <c r="G80" s="30">
        <f>SUM(E80/E81)</f>
        <v>1.5046603000847479E-2</v>
      </c>
    </row>
    <row r="81" spans="1:7" x14ac:dyDescent="0.25">
      <c r="A81" s="51" t="s">
        <v>123</v>
      </c>
      <c r="B81" s="52"/>
      <c r="C81" s="14" t="s">
        <v>124</v>
      </c>
      <c r="D81" s="54">
        <f>SUM(D68:D80)</f>
        <v>3257956</v>
      </c>
      <c r="E81" s="32">
        <f>SUM(E68:E80)</f>
        <v>12038066</v>
      </c>
      <c r="F81" s="37">
        <f>SUM(E81/D81)</f>
        <v>3.6949750088705926</v>
      </c>
      <c r="G81" s="37">
        <f>SUM(G68:G80)</f>
        <v>1.0016812501277199</v>
      </c>
    </row>
    <row r="82" spans="1:7" x14ac:dyDescent="0.25">
      <c r="A82" s="58" t="s">
        <v>140</v>
      </c>
    </row>
    <row r="83" spans="1:7" s="55" customFormat="1" x14ac:dyDescent="0.25">
      <c r="A83" s="58" t="s">
        <v>141</v>
      </c>
    </row>
    <row r="84" spans="1:7" s="55" customFormat="1" x14ac:dyDescent="0.25">
      <c r="A84" s="55" t="s">
        <v>172</v>
      </c>
    </row>
    <row r="85" spans="1:7" s="55" customFormat="1" x14ac:dyDescent="0.25">
      <c r="A85" s="55" t="s">
        <v>173</v>
      </c>
    </row>
    <row r="86" spans="1:7" s="55" customFormat="1" x14ac:dyDescent="0.25"/>
    <row r="87" spans="1:7" s="55" customFormat="1" x14ac:dyDescent="0.25">
      <c r="A87" s="26" t="s">
        <v>176</v>
      </c>
      <c r="B87"/>
      <c r="C87"/>
    </row>
    <row r="88" spans="1:7" s="55" customFormat="1" x14ac:dyDescent="0.25"/>
    <row r="89" spans="1:7" s="55" customFormat="1" x14ac:dyDescent="0.25">
      <c r="A89" s="55" t="s">
        <v>144</v>
      </c>
    </row>
    <row r="90" spans="1:7" s="55" customFormat="1" x14ac:dyDescent="0.25">
      <c r="A90" s="55" t="s">
        <v>145</v>
      </c>
    </row>
    <row r="91" spans="1:7" s="55" customFormat="1" x14ac:dyDescent="0.25">
      <c r="A91"/>
      <c r="B91"/>
      <c r="C91"/>
      <c r="D91"/>
      <c r="E91"/>
      <c r="F91"/>
      <c r="G91"/>
    </row>
    <row r="92" spans="1:7" s="55" customFormat="1" x14ac:dyDescent="0.25">
      <c r="A92" s="1" t="s">
        <v>0</v>
      </c>
      <c r="B92" s="1" t="s">
        <v>1</v>
      </c>
      <c r="C92" s="19" t="s">
        <v>2</v>
      </c>
      <c r="D92" s="20"/>
      <c r="E92" s="49" t="s">
        <v>109</v>
      </c>
      <c r="F92" s="22"/>
      <c r="G92" s="19" t="s">
        <v>5</v>
      </c>
    </row>
    <row r="93" spans="1:7" s="55" customFormat="1" x14ac:dyDescent="0.25">
      <c r="A93" s="2"/>
      <c r="B93" s="2"/>
      <c r="C93" s="2"/>
      <c r="D93" s="16" t="s">
        <v>111</v>
      </c>
      <c r="E93" s="16" t="s">
        <v>110</v>
      </c>
      <c r="F93" s="16" t="s">
        <v>4</v>
      </c>
      <c r="G93" s="17" t="s">
        <v>4</v>
      </c>
    </row>
    <row r="94" spans="1:7" s="55" customFormat="1" x14ac:dyDescent="0.25">
      <c r="A94" s="50" t="s">
        <v>146</v>
      </c>
      <c r="B94" s="50" t="s">
        <v>154</v>
      </c>
      <c r="C94" s="9" t="s">
        <v>158</v>
      </c>
      <c r="D94" s="53">
        <v>174115</v>
      </c>
      <c r="E94" s="53">
        <v>174320</v>
      </c>
      <c r="F94" s="30">
        <f>SUM(E94/D94)</f>
        <v>1.0011773827642649</v>
      </c>
      <c r="G94" s="30">
        <f>SUM(E94/E104)</f>
        <v>1.4480731373295344E-2</v>
      </c>
    </row>
    <row r="95" spans="1:7" s="55" customFormat="1" x14ac:dyDescent="0.25">
      <c r="A95" s="50" t="s">
        <v>34</v>
      </c>
      <c r="B95" s="50" t="s">
        <v>150</v>
      </c>
      <c r="C95" s="9" t="s">
        <v>159</v>
      </c>
      <c r="D95" s="53">
        <v>340825</v>
      </c>
      <c r="E95" s="53">
        <v>290700</v>
      </c>
      <c r="F95" s="30">
        <f t="shared" ref="F95:F103" si="3">SUM(E95/D95)</f>
        <v>0.85293038949607569</v>
      </c>
      <c r="G95" s="30">
        <f>SUM(E95/E104)</f>
        <v>2.4148397259161066E-2</v>
      </c>
    </row>
    <row r="96" spans="1:7" s="55" customFormat="1" x14ac:dyDescent="0.25">
      <c r="A96" s="50" t="s">
        <v>147</v>
      </c>
      <c r="B96" s="50" t="s">
        <v>155</v>
      </c>
      <c r="C96" s="9" t="s">
        <v>160</v>
      </c>
      <c r="D96" s="53">
        <v>0</v>
      </c>
      <c r="E96" s="53">
        <v>0</v>
      </c>
      <c r="F96" s="30">
        <v>0</v>
      </c>
      <c r="G96" s="30">
        <f>SUM(E96/E104)</f>
        <v>0</v>
      </c>
    </row>
    <row r="97" spans="1:7" s="55" customFormat="1" x14ac:dyDescent="0.25">
      <c r="A97" s="50" t="s">
        <v>166</v>
      </c>
      <c r="B97" s="50" t="s">
        <v>167</v>
      </c>
      <c r="C97" s="9" t="s">
        <v>168</v>
      </c>
      <c r="D97" s="53">
        <v>0</v>
      </c>
      <c r="E97" s="53">
        <v>1250</v>
      </c>
      <c r="F97" s="30">
        <v>0</v>
      </c>
      <c r="G97" s="30">
        <f>SUM(E97/E104)</f>
        <v>1.0383727751617245E-4</v>
      </c>
    </row>
    <row r="98" spans="1:7" s="55" customFormat="1" x14ac:dyDescent="0.25">
      <c r="A98" s="50" t="s">
        <v>36</v>
      </c>
      <c r="B98" s="50" t="s">
        <v>156</v>
      </c>
      <c r="C98" s="9" t="s">
        <v>161</v>
      </c>
      <c r="D98" s="53">
        <v>308182</v>
      </c>
      <c r="E98" s="53">
        <v>501060</v>
      </c>
      <c r="F98" s="30">
        <f t="shared" si="3"/>
        <v>1.6258574478717123</v>
      </c>
      <c r="G98" s="30">
        <f>SUM(E98/E104)</f>
        <v>4.1622965017802695E-2</v>
      </c>
    </row>
    <row r="99" spans="1:7" s="55" customFormat="1" ht="12.95" customHeight="1" x14ac:dyDescent="0.25">
      <c r="A99" s="50" t="s">
        <v>148</v>
      </c>
      <c r="B99" s="50" t="s">
        <v>157</v>
      </c>
      <c r="C99" s="9" t="s">
        <v>162</v>
      </c>
      <c r="D99" s="53">
        <v>122140</v>
      </c>
      <c r="E99" s="53">
        <v>54649</v>
      </c>
      <c r="F99" s="30">
        <f t="shared" si="3"/>
        <v>0.44742917962993284</v>
      </c>
      <c r="G99" s="30">
        <f>SUM(E99/E104)</f>
        <v>4.5396827031850464E-3</v>
      </c>
    </row>
    <row r="100" spans="1:7" s="55" customFormat="1" x14ac:dyDescent="0.25">
      <c r="A100" s="46" t="s">
        <v>149</v>
      </c>
      <c r="B100" s="19">
        <v>911</v>
      </c>
      <c r="C100" s="24" t="s">
        <v>164</v>
      </c>
      <c r="D100" s="57">
        <v>2223499</v>
      </c>
      <c r="E100" s="57">
        <v>10596383</v>
      </c>
      <c r="F100" s="30">
        <f t="shared" si="3"/>
        <v>4.7656342548388819</v>
      </c>
      <c r="G100" s="30">
        <f>SUM(E100/E104)</f>
        <v>0.88023964979092162</v>
      </c>
    </row>
    <row r="101" spans="1:7" s="55" customFormat="1" x14ac:dyDescent="0.25">
      <c r="A101" s="46" t="s">
        <v>150</v>
      </c>
      <c r="B101" s="19">
        <v>9221</v>
      </c>
      <c r="C101" s="24" t="s">
        <v>169</v>
      </c>
      <c r="D101" s="57">
        <v>14483</v>
      </c>
      <c r="E101" s="53">
        <v>352827</v>
      </c>
      <c r="F101" s="30">
        <f t="shared" si="3"/>
        <v>24.361458261409929</v>
      </c>
      <c r="G101" s="30">
        <f>SUM(E101/E104)</f>
        <v>2.930927609135886E-2</v>
      </c>
    </row>
    <row r="102" spans="1:7" s="55" customFormat="1" ht="12.95" customHeight="1" x14ac:dyDescent="0.25">
      <c r="A102" s="46" t="s">
        <v>163</v>
      </c>
      <c r="B102" s="19">
        <v>9222</v>
      </c>
      <c r="C102" s="24" t="s">
        <v>165</v>
      </c>
      <c r="D102" s="57">
        <v>0</v>
      </c>
      <c r="E102" s="53">
        <v>-87121</v>
      </c>
      <c r="F102" s="30">
        <v>0</v>
      </c>
      <c r="G102" s="30">
        <f>SUM(E102/E104)</f>
        <v>-7.2371259635891682E-3</v>
      </c>
    </row>
    <row r="103" spans="1:7" s="55" customFormat="1" ht="30" x14ac:dyDescent="0.25">
      <c r="A103" s="46" t="s">
        <v>151</v>
      </c>
      <c r="B103" s="19">
        <v>96</v>
      </c>
      <c r="C103" s="24" t="s">
        <v>134</v>
      </c>
      <c r="D103" s="57">
        <v>74712</v>
      </c>
      <c r="E103" s="53">
        <v>153998</v>
      </c>
      <c r="F103" s="30">
        <f t="shared" si="3"/>
        <v>2.0612217582182248</v>
      </c>
      <c r="G103" s="30">
        <f>SUM(E103/E104)</f>
        <v>1.279258645034842E-2</v>
      </c>
    </row>
    <row r="104" spans="1:7" x14ac:dyDescent="0.25">
      <c r="A104" s="51" t="s">
        <v>152</v>
      </c>
      <c r="B104" s="52"/>
      <c r="C104" s="14" t="s">
        <v>153</v>
      </c>
      <c r="D104" s="54">
        <f>SUM(D94:D103)</f>
        <v>3257956</v>
      </c>
      <c r="E104" s="32">
        <f>SUM(E94:E103)</f>
        <v>12038066</v>
      </c>
      <c r="F104" s="37">
        <f>SUM(E104/D104)</f>
        <v>3.6949750088705926</v>
      </c>
      <c r="G104" s="37">
        <f>SUM(G94:G103)</f>
        <v>1</v>
      </c>
    </row>
    <row r="108" spans="1:7" x14ac:dyDescent="0.25">
      <c r="A108" s="38"/>
      <c r="B108" s="38"/>
      <c r="C108" s="38"/>
      <c r="D108" s="38"/>
      <c r="E108" s="38"/>
    </row>
    <row r="109" spans="1:7" x14ac:dyDescent="0.25">
      <c r="C109" s="26" t="s">
        <v>178</v>
      </c>
    </row>
    <row r="110" spans="1:7" x14ac:dyDescent="0.25">
      <c r="A110" s="26" t="s">
        <v>142</v>
      </c>
    </row>
    <row r="111" spans="1:7" x14ac:dyDescent="0.25">
      <c r="A111" t="s">
        <v>174</v>
      </c>
    </row>
    <row r="112" spans="1:7" x14ac:dyDescent="0.25">
      <c r="A112" t="s">
        <v>107</v>
      </c>
    </row>
    <row r="114" spans="1:6" x14ac:dyDescent="0.25">
      <c r="C114" s="26" t="s">
        <v>179</v>
      </c>
    </row>
    <row r="115" spans="1:6" x14ac:dyDescent="0.25">
      <c r="A115" s="26" t="s">
        <v>143</v>
      </c>
    </row>
    <row r="116" spans="1:6" x14ac:dyDescent="0.25">
      <c r="A116" s="26"/>
    </row>
    <row r="117" spans="1:6" x14ac:dyDescent="0.25">
      <c r="A117" s="38" t="s">
        <v>183</v>
      </c>
      <c r="B117" s="38"/>
      <c r="C117" s="38"/>
      <c r="D117" s="38"/>
      <c r="E117" s="38"/>
    </row>
    <row r="118" spans="1:6" x14ac:dyDescent="0.25">
      <c r="A118" s="38" t="s">
        <v>184</v>
      </c>
      <c r="B118" s="38"/>
      <c r="C118" s="38"/>
      <c r="D118" s="38"/>
      <c r="E118" s="38"/>
    </row>
    <row r="119" spans="1:6" x14ac:dyDescent="0.25">
      <c r="A119" s="38" t="s">
        <v>185</v>
      </c>
      <c r="B119" s="38"/>
      <c r="C119" s="38"/>
      <c r="D119" s="38"/>
      <c r="E119" s="38"/>
    </row>
    <row r="120" spans="1:6" x14ac:dyDescent="0.25">
      <c r="A120" s="38" t="s">
        <v>187</v>
      </c>
      <c r="B120" s="38"/>
      <c r="C120" s="38"/>
      <c r="D120" s="38"/>
      <c r="E120" s="38"/>
    </row>
    <row r="121" spans="1:6" x14ac:dyDescent="0.25">
      <c r="A121" s="38"/>
      <c r="B121" s="38"/>
      <c r="C121" s="38"/>
      <c r="D121" s="38"/>
      <c r="E121" s="38"/>
    </row>
    <row r="122" spans="1:6" x14ac:dyDescent="0.25">
      <c r="C122" s="26" t="s">
        <v>180</v>
      </c>
    </row>
    <row r="123" spans="1:6" x14ac:dyDescent="0.25">
      <c r="A123" s="38" t="s">
        <v>182</v>
      </c>
    </row>
    <row r="124" spans="1:6" x14ac:dyDescent="0.25">
      <c r="A124" t="s">
        <v>188</v>
      </c>
    </row>
    <row r="126" spans="1:6" x14ac:dyDescent="0.25">
      <c r="C126" s="26" t="s">
        <v>181</v>
      </c>
    </row>
    <row r="127" spans="1:6" x14ac:dyDescent="0.25">
      <c r="A127" t="s">
        <v>54</v>
      </c>
      <c r="F127" t="s">
        <v>80</v>
      </c>
    </row>
    <row r="131" spans="4:4" x14ac:dyDescent="0.25">
      <c r="D131" t="s">
        <v>55</v>
      </c>
    </row>
    <row r="133" spans="4:4" x14ac:dyDescent="0.25">
      <c r="D133" t="s">
        <v>70</v>
      </c>
    </row>
  </sheetData>
  <pageMargins left="0.39370078740157483" right="0.31496062992125984" top="0.35433070866141736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topLeftCell="A6" zoomScale="60" zoomScaleNormal="100" workbookViewId="0">
      <selection activeCell="B13" sqref="B13"/>
    </sheetView>
  </sheetViews>
  <sheetFormatPr defaultRowHeight="15" x14ac:dyDescent="0.25"/>
  <cols>
    <col min="1" max="1" width="12.5703125" customWidth="1"/>
    <col min="2" max="2" width="17.42578125" customWidth="1"/>
    <col min="3" max="3" width="7.140625" customWidth="1"/>
    <col min="4" max="4" width="22" customWidth="1"/>
    <col min="5" max="5" width="24" customWidth="1"/>
    <col min="6" max="6" width="10.85546875" bestFit="1" customWidth="1"/>
  </cols>
  <sheetData>
    <row r="1" spans="1:7" x14ac:dyDescent="0.25">
      <c r="A1" s="26" t="s">
        <v>66</v>
      </c>
    </row>
    <row r="2" spans="1:7" x14ac:dyDescent="0.25">
      <c r="A2" t="s">
        <v>71</v>
      </c>
    </row>
    <row r="3" spans="1:7" x14ac:dyDescent="0.25">
      <c r="A3" t="s">
        <v>72</v>
      </c>
    </row>
    <row r="7" spans="1:7" x14ac:dyDescent="0.25">
      <c r="A7" t="s">
        <v>56</v>
      </c>
    </row>
    <row r="8" spans="1:7" x14ac:dyDescent="0.25">
      <c r="A8" t="s">
        <v>57</v>
      </c>
    </row>
    <row r="12" spans="1:7" x14ac:dyDescent="0.25">
      <c r="B12" s="26" t="s">
        <v>98</v>
      </c>
    </row>
    <row r="15" spans="1:7" x14ac:dyDescent="0.25">
      <c r="A15" s="3" t="s">
        <v>58</v>
      </c>
      <c r="B15" s="15" t="s">
        <v>59</v>
      </c>
      <c r="C15" s="3" t="s">
        <v>60</v>
      </c>
      <c r="D15" s="3" t="s">
        <v>61</v>
      </c>
      <c r="E15" s="3" t="s">
        <v>63</v>
      </c>
      <c r="F15" s="3" t="s">
        <v>64</v>
      </c>
      <c r="G15" s="3"/>
    </row>
    <row r="17" spans="1:7" x14ac:dyDescent="0.25">
      <c r="A17" s="3" t="s">
        <v>62</v>
      </c>
      <c r="B17" s="3"/>
      <c r="C17" s="3"/>
      <c r="D17" s="3"/>
      <c r="E17" s="3"/>
      <c r="F17" s="3"/>
      <c r="G17" s="3"/>
    </row>
    <row r="19" spans="1:7" x14ac:dyDescent="0.25">
      <c r="A19" t="s">
        <v>73</v>
      </c>
      <c r="B19" t="s">
        <v>74</v>
      </c>
      <c r="C19" t="s">
        <v>76</v>
      </c>
      <c r="D19" t="s">
        <v>77</v>
      </c>
      <c r="E19" t="s">
        <v>79</v>
      </c>
      <c r="F19" s="34">
        <v>97564.07</v>
      </c>
      <c r="G19" t="s">
        <v>81</v>
      </c>
    </row>
    <row r="20" spans="1:7" x14ac:dyDescent="0.25">
      <c r="B20" t="s">
        <v>75</v>
      </c>
      <c r="D20" t="s">
        <v>78</v>
      </c>
      <c r="E20" t="s">
        <v>80</v>
      </c>
      <c r="F20" t="s">
        <v>80</v>
      </c>
    </row>
    <row r="21" spans="1:7" x14ac:dyDescent="0.25">
      <c r="A21" s="3"/>
      <c r="B21" s="3"/>
      <c r="C21" s="3"/>
      <c r="D21" s="3"/>
      <c r="E21" s="3"/>
      <c r="F21" s="3"/>
      <c r="G21" s="3"/>
    </row>
    <row r="23" spans="1:7" x14ac:dyDescent="0.25">
      <c r="A23" t="s">
        <v>82</v>
      </c>
      <c r="B23" t="s">
        <v>74</v>
      </c>
      <c r="C23" t="s">
        <v>76</v>
      </c>
      <c r="D23" t="s">
        <v>83</v>
      </c>
      <c r="E23" t="s">
        <v>85</v>
      </c>
      <c r="F23" s="34">
        <v>88901.7</v>
      </c>
      <c r="G23" t="s">
        <v>81</v>
      </c>
    </row>
    <row r="24" spans="1:7" x14ac:dyDescent="0.25">
      <c r="B24" t="s">
        <v>75</v>
      </c>
      <c r="D24" t="s">
        <v>84</v>
      </c>
      <c r="E24" t="s">
        <v>86</v>
      </c>
      <c r="F24" t="s">
        <v>80</v>
      </c>
    </row>
    <row r="25" spans="1:7" x14ac:dyDescent="0.25">
      <c r="E25" t="s">
        <v>87</v>
      </c>
    </row>
    <row r="26" spans="1:7" x14ac:dyDescent="0.25">
      <c r="E26" t="s">
        <v>88</v>
      </c>
    </row>
    <row r="27" spans="1:7" x14ac:dyDescent="0.25">
      <c r="A27" s="3"/>
      <c r="B27" s="3"/>
      <c r="C27" s="3"/>
      <c r="D27" s="3"/>
      <c r="E27" s="3" t="s">
        <v>80</v>
      </c>
      <c r="F27" s="3"/>
      <c r="G27" s="3"/>
    </row>
  </sheetData>
  <pageMargins left="0.11811023622047245" right="0.11811023622047245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Bilješke</vt:lpstr>
      <vt:lpstr>Pregled sudskih sporova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Intersam</dc:creator>
  <cp:lastModifiedBy>Korisnik</cp:lastModifiedBy>
  <cp:lastPrinted>2020-03-05T12:42:19Z</cp:lastPrinted>
  <dcterms:created xsi:type="dcterms:W3CDTF">2019-07-10T04:19:35Z</dcterms:created>
  <dcterms:modified xsi:type="dcterms:W3CDTF">2020-03-05T12:43:05Z</dcterms:modified>
</cp:coreProperties>
</file>