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firm\AppData\Local\Microsoft\Windows\INetCache\Content.Outlook\97XQCCL5\"/>
    </mc:Choice>
  </mc:AlternateContent>
  <xr:revisionPtr revIDLastSave="0" documentId="13_ncr:1_{B9632D3B-1DEC-4F55-9CB0-B32459A10F7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DLUKA" sheetId="10" r:id="rId1"/>
    <sheet name="SAŽETAK" sheetId="18" r:id="rId2"/>
    <sheet name="Račun prihoda i rashoda" sheetId="19" r:id="rId3"/>
    <sheet name="Rashodi po funk.klas." sheetId="15" r:id="rId4"/>
    <sheet name="POSEBNI DIO" sheetId="17" r:id="rId5"/>
    <sheet name="ZAVRŠNE ODREDBE" sheetId="20" r:id="rId6"/>
  </sheets>
  <definedNames>
    <definedName name="_xlnm.Print_Titles" localSheetId="4">'POSEBNI DIO'!#REF!</definedName>
    <definedName name="_xlnm.Print_Titles" localSheetId="5">'ZAVRŠNE ODREDBE'!#REF!</definedName>
    <definedName name="_xlnm.Print_Area" localSheetId="0">ODLUKA!$A$5:$G$19</definedName>
  </definedNames>
  <calcPr calcId="191029"/>
</workbook>
</file>

<file path=xl/calcChain.xml><?xml version="1.0" encoding="utf-8"?>
<calcChain xmlns="http://schemas.openxmlformats.org/spreadsheetml/2006/main">
  <c r="C5" i="15" l="1"/>
  <c r="E41" i="18"/>
  <c r="C57" i="18"/>
  <c r="C56" i="18"/>
  <c r="C50" i="18"/>
  <c r="C49" i="18"/>
  <c r="E35" i="18"/>
  <c r="C20" i="18"/>
  <c r="C17" i="18"/>
  <c r="E50" i="18"/>
  <c r="D50" i="18"/>
  <c r="E49" i="18"/>
  <c r="D49" i="18"/>
  <c r="D51" i="18" s="1"/>
  <c r="D48" i="18"/>
  <c r="D44" i="18"/>
  <c r="C44" i="18"/>
  <c r="D35" i="18"/>
  <c r="D34" i="18"/>
  <c r="D36" i="18" s="1"/>
  <c r="E30" i="18"/>
  <c r="D30" i="18"/>
  <c r="C30" i="18"/>
  <c r="D22" i="18"/>
  <c r="E22" i="18" s="1"/>
  <c r="D21" i="18"/>
  <c r="D19" i="18"/>
  <c r="D18" i="18"/>
  <c r="D10" i="18"/>
  <c r="D57" i="18" s="1"/>
  <c r="C10" i="18"/>
  <c r="D7" i="18"/>
  <c r="D56" i="18" s="1"/>
  <c r="C7" i="18"/>
  <c r="D5" i="15"/>
  <c r="B5" i="15"/>
  <c r="E48" i="18" l="1"/>
  <c r="C51" i="18"/>
  <c r="E44" i="18"/>
  <c r="E51" i="18"/>
  <c r="C36" i="18"/>
  <c r="C62" i="18"/>
  <c r="C63" i="18"/>
  <c r="E21" i="18"/>
  <c r="E19" i="18"/>
  <c r="C58" i="18"/>
  <c r="D17" i="18"/>
  <c r="D62" i="18" s="1"/>
  <c r="D58" i="18"/>
  <c r="E10" i="18"/>
  <c r="E57" i="18" s="1"/>
  <c r="E18" i="18"/>
  <c r="D20" i="18"/>
  <c r="D63" i="18" s="1"/>
  <c r="E7" i="18"/>
  <c r="E56" i="18" s="1"/>
  <c r="C13" i="18"/>
  <c r="D13" i="18"/>
  <c r="C23" i="18"/>
  <c r="E34" i="18"/>
  <c r="E36" i="18" s="1"/>
  <c r="E17" i="18" l="1"/>
  <c r="C64" i="18"/>
  <c r="E62" i="18"/>
  <c r="E58" i="18"/>
  <c r="D23" i="18"/>
  <c r="E23" i="18" s="1"/>
  <c r="D64" i="18"/>
  <c r="E20" i="18"/>
  <c r="E63" i="18" s="1"/>
  <c r="E64" i="18" s="1"/>
  <c r="E13" i="18"/>
</calcChain>
</file>

<file path=xl/sharedStrings.xml><?xml version="1.0" encoding="utf-8"?>
<sst xmlns="http://schemas.openxmlformats.org/spreadsheetml/2006/main" count="365" uniqueCount="186">
  <si>
    <t>Materijalni rashodi</t>
  </si>
  <si>
    <t>Razdjel  003</t>
  </si>
  <si>
    <t>Glava  00320</t>
  </si>
  <si>
    <t>3</t>
  </si>
  <si>
    <t>Rashodi poslovanja</t>
  </si>
  <si>
    <t>32</t>
  </si>
  <si>
    <t>Članak 1.</t>
  </si>
  <si>
    <t>Članak 3.</t>
  </si>
  <si>
    <t>Članak 4.</t>
  </si>
  <si>
    <t>Članak 6.</t>
  </si>
  <si>
    <t>Izmjena</t>
  </si>
  <si>
    <t>Pror.
klas.</t>
  </si>
  <si>
    <t>Vrsta rashoda/izdataka</t>
  </si>
  <si>
    <t>UPRAVNI ODJEL ZA GOSPODARSTVO, RAZVOJ I PROJEKTE EUROPSKE UNIJE</t>
  </si>
  <si>
    <t>Brojčana oznaka i naziv</t>
  </si>
  <si>
    <t>SVEUKUPNO RASHODI</t>
  </si>
  <si>
    <t>GRADONAČELNICA</t>
  </si>
  <si>
    <t>dr.sc. Petra Škrobot</t>
  </si>
  <si>
    <t>Članak 5.</t>
  </si>
  <si>
    <t xml:space="preserve">  </t>
  </si>
  <si>
    <t>SVEUKUPNO RASHODI / IZDACI</t>
  </si>
  <si>
    <t xml:space="preserve">     Ova Odluka stupa na snagu dan nakon dana objave u Službenim vijestima Grada Samobora.</t>
  </si>
  <si>
    <t>Članak 2.</t>
  </si>
  <si>
    <t>Razdjel  002</t>
  </si>
  <si>
    <t>Glava  00205</t>
  </si>
  <si>
    <t>Program  2020</t>
  </si>
  <si>
    <t>IZVRŠNA TIJELA</t>
  </si>
  <si>
    <t xml:space="preserve">     Ova Odluka sastavni je dio Proračuna Grada Samobora za 2023. godinu i projekcija za 2024. i 2025. godinu.</t>
  </si>
  <si>
    <t>Proračun
2023.</t>
  </si>
  <si>
    <t>Novi plan
2023.</t>
  </si>
  <si>
    <t>Aktivnost  A202002</t>
  </si>
  <si>
    <t>Izvor   1.1.</t>
  </si>
  <si>
    <t>GRAD SAMOBOR-  Opći prihodi i  primici</t>
  </si>
  <si>
    <t>01 Opće javne usluge</t>
  </si>
  <si>
    <t>011 Izvršna  i zakonodavna tijela, financijski i fiskalni poslovi, vanjski poslovi</t>
  </si>
  <si>
    <t>013 Opće usluge</t>
  </si>
  <si>
    <t>03 Javni red i sigurnost</t>
  </si>
  <si>
    <t>031 Usluge policije</t>
  </si>
  <si>
    <t>032 Usluge protupožarne zaštite</t>
  </si>
  <si>
    <t>036 Rashodi za javni red i sigurnost koji nisu drugdje svrstani</t>
  </si>
  <si>
    <t>04 Ekonomski poslovi</t>
  </si>
  <si>
    <t>042 Poljoprivreda, šumarstvo, ribarstvo i lov</t>
  </si>
  <si>
    <t>043 Gorivo i energija</t>
  </si>
  <si>
    <t>045 Promet</t>
  </si>
  <si>
    <t>046 Komunikacije</t>
  </si>
  <si>
    <t>047 Ostale industrije</t>
  </si>
  <si>
    <t>049 Ekonomski poslovi koji nisu drugdje svrstani</t>
  </si>
  <si>
    <t>05 Zaštita okoliša</t>
  </si>
  <si>
    <t>051 Gospodarenje otpadom</t>
  </si>
  <si>
    <t>052 Gospodarenje otpadnim vodama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</si>
  <si>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</si>
  <si>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</si>
  <si>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</si>
  <si>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</si>
  <si>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</si>
  <si>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</si>
  <si>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066 Rashodi vezani za stanovanje i kom. pogodnosti koji nisu drugdje svrstani</t>
  </si>
  <si>
    <t>07 Zdravstvo</t>
  </si>
  <si>
    <t>072 Službe za vanjske pacijente</t>
  </si>
  <si>
    <t>08 Rekreacija, kultura i religija</t>
  </si>
  <si>
    <t>081 Službe rekreacije i sporta</t>
  </si>
  <si>
    <t>082 Službe kulture</t>
  </si>
  <si>
    <t>084 Religijske i druge službe zajednice</t>
  </si>
  <si>
    <t>09 Obrazovanje</t>
  </si>
  <si>
    <t>091 Predškolsko i osnovno obrazovanje</t>
  </si>
  <si>
    <t>092 Srednjoškolsko  obrazovanje</t>
  </si>
  <si>
    <t>096 Dodatne usluge u obrazovanju</t>
  </si>
  <si>
    <t>10 Socijalna zaštita</t>
  </si>
  <si>
    <t>102 Starost</t>
  </si>
  <si>
    <t>104 Obitelj i djeca</t>
  </si>
  <si>
    <t>105 Nezaposlenost</t>
  </si>
  <si>
    <t>107 Socijalna pomoć stanovništvu koje nije obuhvaćeno redovnim socijalnim programom</t>
  </si>
  <si>
    <t>109 Aktivnosti socijalne zaštite koje nisu drugdje svrstane</t>
  </si>
  <si>
    <t xml:space="preserve">     U članku 3. sredstva se preraspodjeljuju kako slijedi:</t>
  </si>
  <si>
    <t xml:space="preserve">     U članku 6. sredstva iz članka 1. preraspodjeljuju se kako slijedi:</t>
  </si>
  <si>
    <t>ODLUKU
O II. PRERASPODJELI SREDSTAVA PLANIRANIH
U PRORAČUNU GRADA SAMOBORA ZA 2023. GODINU
I PROJEKCIJAMA ZA 2024. I 2025. GODINU</t>
  </si>
  <si>
    <t xml:space="preserve">     Gradonačelnica će o izvršenoj preraspodjeli proračunskih sredstava izvijestiti Gradsko vijeće u Godišnjem izvještaju o izvršenju Proračuna Grada Samobora za 2023. godinu.</t>
  </si>
  <si>
    <t xml:space="preserve">    U članku 1. sredstva se preraspodjeljuju kako slijedi:</t>
  </si>
  <si>
    <t>Plan 
za 2023.</t>
  </si>
  <si>
    <t>EUR</t>
  </si>
  <si>
    <t>PRIHODI UKUPNO</t>
  </si>
  <si>
    <t>Prihodi poslovanja</t>
  </si>
  <si>
    <t>Prihodi od prodaje nefinancijske imovine</t>
  </si>
  <si>
    <t>RASHODI UKUPNO</t>
  </si>
  <si>
    <t>Rashodi za nabavu nefinancijske imovine</t>
  </si>
  <si>
    <t>RAZLIKA - VIŠAK / MANJAK</t>
  </si>
  <si>
    <t>KN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</si>
  <si>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</si>
  <si>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</si>
  <si>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</si>
  <si>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</si>
  <si>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 MANJAK I VIŠEGODIŠNJI PLAN URAVNOTEŽENJA</t>
  </si>
  <si>
    <t>UKUPAN DONOS VIŠKA / MANJKA IZ PRETHODNE(IH) GODINE</t>
  </si>
  <si>
    <t>Višak prihoda iz prethodne godine koji će se rasporediti</t>
  </si>
  <si>
    <t>Manjak prihoda iz prethodne godine za pokriće</t>
  </si>
  <si>
    <t>RAZLIKA VIŠAK / MANJAK IZ PRETHODNE(IH) GODINE KOJI ĆE SE RASPOREDITI / POKRITI</t>
  </si>
  <si>
    <t>UKUPNO PRORAČUN (A.+B.+C.)</t>
  </si>
  <si>
    <t>Naziv</t>
  </si>
  <si>
    <t>PRIHODI, PRIMICI I VIŠAK</t>
  </si>
  <si>
    <t>RASHODI, IZDACI I MANJAK</t>
  </si>
  <si>
    <t>RAZLIKA</t>
  </si>
  <si>
    <t>A) SAŽETAK RAČUNA PRIHODA I RASHODA</t>
  </si>
  <si>
    <t xml:space="preserve">    U članku 2. u Računu prihoda i rashoda, rashodi poslovanja i rashodi za nabavu nefinancijske imovine preraspodjeljuju se kako slijedi:</t>
  </si>
  <si>
    <t>Šifra i naziv proračunske klasifikacije</t>
  </si>
  <si>
    <t>A. RAČUN PRIHODA I RASHODA</t>
  </si>
  <si>
    <t/>
  </si>
  <si>
    <t>31</t>
  </si>
  <si>
    <t>Rashodi za zaposlene</t>
  </si>
  <si>
    <t>1.1. GRAD SAMOBOR-  Opći prihodi i  primici</t>
  </si>
  <si>
    <t>2.6. DV GRIGOR VITEZ- VLASTITI PRIHODI</t>
  </si>
  <si>
    <t>2.9. OSNOVNE ŠKOLE - VLASTITI PRIHODI</t>
  </si>
  <si>
    <t>3.1. GRAD SAMOBOR-POSEBNE NAMJENE</t>
  </si>
  <si>
    <t>3.3. DV GRIGOR VITEZ-POSEBNE NAMJENE</t>
  </si>
  <si>
    <t>3.4. D.V. IZVOR-POSEBNE NAMJENE</t>
  </si>
  <si>
    <t>3.9. OSNOVNE ŠKOLE - POSEBNE NAMJENE</t>
  </si>
  <si>
    <t>4.1. GRAD SAMOBOR- POMOĆI</t>
  </si>
  <si>
    <t>4.9. OSNOVNE ŠKOLE - PRIHODI OD POMOĆI</t>
  </si>
  <si>
    <t>5.8. OSNOVNE ŠKOLE - PRIHODI OD DONACIJA</t>
  </si>
  <si>
    <t>2.2. JAVNA VATROGASNA POSTROJBA- VLASTITI PRIHODI</t>
  </si>
  <si>
    <t>2.3. GRADSKA KNJIŽNICA- VLASTITI PRIHODI</t>
  </si>
  <si>
    <t>2.4. PUČKO OTVORENO UČILIŠTE- VLASTITI PRIHODI</t>
  </si>
  <si>
    <t>2.5. SAMOBORSKI MUZEJ- VLASTITI PRIHODI</t>
  </si>
  <si>
    <t>2.7. DV-IZVOR-VLASTITI PRIHODI</t>
  </si>
  <si>
    <t>3.7. GRADSKA KNJIŽNICA - POSEBNE NAMJENE</t>
  </si>
  <si>
    <t>4.2. GRADSKA KNJIŽNICA - PRIHODI OD POMOĆI</t>
  </si>
  <si>
    <t>4.3. PUČKO OTVORENO UČILIŠTE-PRIHODI OD POMOĆI</t>
  </si>
  <si>
    <t>4.4. SAMOBORSKI MUZEJ - PRIHODI OD POMOĆI</t>
  </si>
  <si>
    <t>4.5. DV GRIGOR VITEZ -PRIHODI OD POMOĆI</t>
  </si>
  <si>
    <t>4.6. JAVNA VATROGASNA POSTROJBA - PRIHODI OD POMOĆI</t>
  </si>
  <si>
    <t>4.7. D.V. IZVOR-PRIHODI OD POMOĆI</t>
  </si>
  <si>
    <t>5.1. GRAD SAMOBOR-PRIHODI OD DONACIJA</t>
  </si>
  <si>
    <t>5.2. JAVNA VATROGASNA POSTROJBA-PRIHODI OD DONACIJA</t>
  </si>
  <si>
    <t>5.4. PUČKO OTVORENO UČILIŠTE-PRIHODI OD DONACIJA</t>
  </si>
  <si>
    <t>5.5. SAMOBORSKI MUZEJ-PRIHODI OD DONACIJA</t>
  </si>
  <si>
    <t>5.6. DV IZVOR-PRIHODI OD DONACIJA</t>
  </si>
  <si>
    <t>5.9. DV GRIGOR VITEZ - PRIHODI OD DONACIJA</t>
  </si>
  <si>
    <t>6.1. PRIHODI OD NEFINANCIJSKE IMOVINE</t>
  </si>
  <si>
    <t>6.3. DV GRIGOR VITEZ - PRIHODI OD NEFINANCIJSKE IMOVINE</t>
  </si>
  <si>
    <t>6.4. DV IZVOR - PRIHODI OD NEFINANCIJSKE IMOVINE</t>
  </si>
  <si>
    <t>6.5. OSNOVNE ŠKOLE - PRIHODI OD NEFINANCIJSKE IMOVINE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</si>
  <si>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</si>
  <si>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</si>
  <si>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</si>
  <si>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</si>
  <si>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</si>
  <si>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</si>
  <si>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</si>
  <si>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</si>
  <si>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</si>
  <si>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</si>
  <si>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</si>
  <si>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41</t>
  </si>
  <si>
    <t>Rashodi za nabavu neproizvedene dugotrajne imovine</t>
  </si>
  <si>
    <t>42</t>
  </si>
  <si>
    <t>Rashodi za nabavu proizvedene dugotrajne imovine</t>
  </si>
  <si>
    <t>5.3. GRADSKA KNJIŽNICA-PRIHODI OD DONACIJA</t>
  </si>
  <si>
    <t>7.1. NAMJENSKI PRIMICI OD ZADUŽIVANJA</t>
  </si>
  <si>
    <t>45</t>
  </si>
  <si>
    <t>Rashodi za dodatna ulaganja na nefinancijskoj imovini</t>
  </si>
  <si>
    <t>Program 6012</t>
  </si>
  <si>
    <t>GOSPODARENJE STAMBENIM I  POSLOVNIM FONDOM</t>
  </si>
  <si>
    <t>Kapitalni projekt K601203</t>
  </si>
  <si>
    <t>Sanacija Vile Allnoch</t>
  </si>
  <si>
    <t>Izvor  1.1.</t>
  </si>
  <si>
    <t>Kapitalni projekt K601210</t>
  </si>
  <si>
    <t>Izgradnja, rekonstrukcija i kupnja te opremanje objekata u vlasništvu Grada</t>
  </si>
  <si>
    <t>Program 6040</t>
  </si>
  <si>
    <t>OTKUP ZEMLJIŠTA</t>
  </si>
  <si>
    <t>Kapitalni projekt K604010</t>
  </si>
  <si>
    <t>Otkup  zemljišta</t>
  </si>
  <si>
    <t>Članak 7.</t>
  </si>
  <si>
    <t>Članak 8.</t>
  </si>
  <si>
    <t xml:space="preserve">     Ovom Odlukom gradonačelnica Grada Samobora preraspodjeljuje sredstva unutar i između proračunskih razdjela u Proračunu Grada Samobora za 2023. godinu i projekcijama za 2024. i 2025. godinu (Službene vijesti Grada Samobora br. 11/22., 2/23., 4/23. i 6/23.), u stupcu Proračun 2023., do visine 5% rashoda i izdataka na proračunskoj stavci na razini skupine ekonomske klasifikacije koja se umanjuje.</t>
  </si>
  <si>
    <t>Razdjel 004</t>
  </si>
  <si>
    <t>UPRAVNI ODJEL ZA DRUŠTVENE DJELATNOSTI</t>
  </si>
  <si>
    <t>Glava 00410</t>
  </si>
  <si>
    <t>Program 4070</t>
  </si>
  <si>
    <t>DECENTRALIZIRANE FUNKCIJE</t>
  </si>
  <si>
    <t>Aktivnost A407002</t>
  </si>
  <si>
    <t>Poboljšanje učeničkog standarda</t>
  </si>
  <si>
    <t>Program 4071</t>
  </si>
  <si>
    <t>DODATNE POTREBE U OSNOVNOM ŠKOLSTVU</t>
  </si>
  <si>
    <t>Aktivnost A407102</t>
  </si>
  <si>
    <t xml:space="preserve">     Na temelju članka 60. Zakona o proračunu (Narodne novine br. 144/21.), članka 42. točke 6. Statuta Grada Samobora (Službene vijesti Grada Samobora br. 2/21. – pročišćeni tekst) i članka 30. Odluke o izvršavanju Proračuna Grada Samobora za 2023. godinu (Službene vijesti Grada Samobora br. 11/22., 5/23. i 6/23.), gradonačelnica Grada Samobora dana 16. kolovoza 2023. godine, donijela je sljedeću</t>
  </si>
  <si>
    <t>KLASA: 400-01/23-01/8</t>
  </si>
  <si>
    <t>URBROJ: 238-27-06/11-23-5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</si>
</sst>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Geneva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8"/>
      <color indexed="10"/>
      <name val="Arial"/>
      <family val="2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</font>
    <font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696969"/>
        <bgColor rgb="FF696969"/>
      </patternFill>
    </fill>
    <fill>
      <patternFill patternType="solid">
        <fgColor rgb="FFFFEE75"/>
        <bgColor rgb="FFFFEE75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theme="2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9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2" applyNumberFormat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" fillId="0" borderId="0"/>
    <xf numFmtId="0" fontId="5" fillId="0" borderId="0">
      <alignment wrapText="1"/>
    </xf>
    <xf numFmtId="0" fontId="5" fillId="0" borderId="0">
      <alignment wrapText="1"/>
    </xf>
    <xf numFmtId="0" fontId="9" fillId="0" borderId="0"/>
    <xf numFmtId="0" fontId="5" fillId="0" borderId="0">
      <alignment wrapText="1"/>
    </xf>
    <xf numFmtId="0" fontId="5" fillId="0" borderId="0">
      <alignment wrapText="1"/>
    </xf>
    <xf numFmtId="0" fontId="21" fillId="0" borderId="0"/>
    <xf numFmtId="0" fontId="13" fillId="0" borderId="0"/>
    <xf numFmtId="0" fontId="2" fillId="0" borderId="0"/>
    <xf numFmtId="0" fontId="2" fillId="0" borderId="0"/>
    <xf numFmtId="0" fontId="22" fillId="0" borderId="6" applyNumberFormat="0" applyFill="0" applyAlignment="0" applyProtection="0"/>
    <xf numFmtId="0" fontId="23" fillId="26" borderId="7" applyNumberFormat="0" applyAlignment="0" applyProtection="0"/>
    <xf numFmtId="4" fontId="24" fillId="27" borderId="8" applyNumberFormat="0" applyProtection="0">
      <alignment vertical="center"/>
    </xf>
    <xf numFmtId="4" fontId="25" fillId="27" borderId="9" applyNumberFormat="0" applyProtection="0">
      <alignment vertical="center"/>
    </xf>
    <xf numFmtId="4" fontId="26" fillId="27" borderId="9" applyNumberFormat="0" applyProtection="0">
      <alignment horizontal="left" vertical="center" indent="1"/>
    </xf>
    <xf numFmtId="0" fontId="26" fillId="27" borderId="9" applyNumberFormat="0" applyProtection="0">
      <alignment horizontal="left" vertical="top" indent="1"/>
    </xf>
    <xf numFmtId="4" fontId="26" fillId="28" borderId="0" applyNumberFormat="0" applyProtection="0">
      <alignment horizontal="left" vertical="center" indent="1"/>
    </xf>
    <xf numFmtId="4" fontId="24" fillId="7" borderId="9" applyNumberFormat="0" applyProtection="0">
      <alignment horizontal="right" vertical="center"/>
    </xf>
    <xf numFmtId="4" fontId="24" fillId="12" borderId="9" applyNumberFormat="0" applyProtection="0">
      <alignment horizontal="right" vertical="center"/>
    </xf>
    <xf numFmtId="4" fontId="24" fillId="21" borderId="9" applyNumberFormat="0" applyProtection="0">
      <alignment horizontal="right" vertical="center"/>
    </xf>
    <xf numFmtId="4" fontId="24" fillId="15" borderId="9" applyNumberFormat="0" applyProtection="0">
      <alignment horizontal="right" vertical="center"/>
    </xf>
    <xf numFmtId="4" fontId="24" fillId="19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2" borderId="9" applyNumberFormat="0" applyProtection="0">
      <alignment horizontal="right" vertical="center"/>
    </xf>
    <xf numFmtId="4" fontId="24" fillId="29" borderId="9" applyNumberFormat="0" applyProtection="0">
      <alignment horizontal="right" vertical="center"/>
    </xf>
    <xf numFmtId="4" fontId="24" fillId="13" borderId="9" applyNumberFormat="0" applyProtection="0">
      <alignment horizontal="right" vertical="center"/>
    </xf>
    <xf numFmtId="4" fontId="26" fillId="30" borderId="10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4" fontId="27" fillId="32" borderId="0" applyNumberFormat="0" applyProtection="0">
      <alignment horizontal="left" vertical="center" indent="1"/>
    </xf>
    <xf numFmtId="4" fontId="26" fillId="33" borderId="9" applyNumberFormat="0" applyProtection="0">
      <alignment horizontal="center" vertical="top"/>
    </xf>
    <xf numFmtId="4" fontId="28" fillId="31" borderId="0" applyNumberFormat="0" applyProtection="0">
      <alignment horizontal="left" vertical="center" indent="1"/>
    </xf>
    <xf numFmtId="4" fontId="28" fillId="28" borderId="0" applyNumberFormat="0" applyProtection="0">
      <alignment horizontal="left" vertical="center" indent="1"/>
    </xf>
    <xf numFmtId="0" fontId="5" fillId="32" borderId="9" applyNumberFormat="0" applyProtection="0">
      <alignment horizontal="left" vertical="center" indent="1"/>
    </xf>
    <xf numFmtId="0" fontId="5" fillId="32" borderId="9" applyNumberFormat="0" applyProtection="0">
      <alignment horizontal="left" vertical="top" indent="1"/>
    </xf>
    <xf numFmtId="0" fontId="5" fillId="28" borderId="9" applyNumberFormat="0" applyProtection="0">
      <alignment horizontal="left" vertical="center" indent="1"/>
    </xf>
    <xf numFmtId="0" fontId="5" fillId="28" borderId="9" applyNumberFormat="0" applyProtection="0">
      <alignment horizontal="left" vertical="top" indent="1"/>
    </xf>
    <xf numFmtId="0" fontId="5" fillId="34" borderId="9" applyNumberFormat="0" applyProtection="0">
      <alignment horizontal="left" vertical="center" indent="1"/>
    </xf>
    <xf numFmtId="0" fontId="5" fillId="34" borderId="9" applyNumberFormat="0" applyProtection="0">
      <alignment horizontal="left" vertical="top" indent="1"/>
    </xf>
    <xf numFmtId="0" fontId="29" fillId="35" borderId="9" applyNumberFormat="0" applyProtection="0">
      <alignment horizontal="left" vertical="center" indent="1"/>
    </xf>
    <xf numFmtId="0" fontId="29" fillId="35" borderId="9" applyNumberFormat="0" applyProtection="0">
      <alignment horizontal="left" vertical="center" indent="1"/>
    </xf>
    <xf numFmtId="0" fontId="5" fillId="35" borderId="9" applyNumberFormat="0" applyProtection="0">
      <alignment horizontal="left" vertical="top" indent="1"/>
    </xf>
    <xf numFmtId="0" fontId="5" fillId="0" borderId="0"/>
    <xf numFmtId="4" fontId="24" fillId="36" borderId="9" applyNumberFormat="0" applyProtection="0">
      <alignment vertical="center"/>
    </xf>
    <xf numFmtId="4" fontId="30" fillId="36" borderId="9" applyNumberFormat="0" applyProtection="0">
      <alignment vertical="center"/>
    </xf>
    <xf numFmtId="4" fontId="24" fillId="36" borderId="9" applyNumberFormat="0" applyProtection="0">
      <alignment horizontal="left" vertical="center" indent="1"/>
    </xf>
    <xf numFmtId="0" fontId="24" fillId="36" borderId="9" applyNumberFormat="0" applyProtection="0">
      <alignment horizontal="left" vertical="top" indent="1"/>
    </xf>
    <xf numFmtId="4" fontId="24" fillId="37" borderId="8" applyNumberFormat="0" applyProtection="0">
      <alignment horizontal="right" vertical="center"/>
    </xf>
    <xf numFmtId="4" fontId="30" fillId="31" borderId="9" applyNumberFormat="0" applyProtection="0">
      <alignment horizontal="right" vertical="center"/>
    </xf>
    <xf numFmtId="4" fontId="24" fillId="33" borderId="9" applyNumberFormat="0" applyProtection="0">
      <alignment horizontal="left" vertical="center" indent="1"/>
    </xf>
    <xf numFmtId="0" fontId="26" fillId="28" borderId="9" applyNumberFormat="0" applyProtection="0">
      <alignment horizontal="center" vertical="top" wrapText="1"/>
    </xf>
    <xf numFmtId="4" fontId="31" fillId="38" borderId="0" applyNumberFormat="0" applyProtection="0">
      <alignment horizontal="left" vertical="center" indent="1"/>
    </xf>
    <xf numFmtId="4" fontId="32" fillId="31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1" borderId="2" applyNumberFormat="0" applyAlignment="0" applyProtection="0"/>
    <xf numFmtId="0" fontId="37" fillId="0" borderId="0" applyNumberFormat="0" applyFont="0" applyBorder="0" applyProtection="0"/>
    <xf numFmtId="0" fontId="39" fillId="0" borderId="0"/>
    <xf numFmtId="0" fontId="39" fillId="0" borderId="0" applyNumberFormat="0" applyFont="0" applyBorder="0" applyProtection="0"/>
    <xf numFmtId="0" fontId="39" fillId="0" borderId="0" applyNumberFormat="0" applyBorder="0" applyProtection="0"/>
    <xf numFmtId="0" fontId="1" fillId="0" borderId="0"/>
    <xf numFmtId="0" fontId="39" fillId="0" borderId="0" applyNumberFormat="0" applyBorder="0" applyProtection="0">
      <alignment wrapText="1"/>
    </xf>
    <xf numFmtId="0" fontId="37" fillId="0" borderId="0" applyNumberFormat="0" applyFont="0" applyBorder="0" applyProtection="0"/>
    <xf numFmtId="0" fontId="39" fillId="0" borderId="0"/>
    <xf numFmtId="0" fontId="39" fillId="0" borderId="0" applyNumberFormat="0" applyFont="0" applyBorder="0" applyProtection="0"/>
    <xf numFmtId="0" fontId="5" fillId="0" borderId="0"/>
    <xf numFmtId="0" fontId="39" fillId="0" borderId="0" applyNumberFormat="0" applyFont="0" applyBorder="0" applyProtection="0"/>
  </cellStyleXfs>
  <cellXfs count="157">
    <xf numFmtId="0" fontId="0" fillId="0" borderId="0" xfId="0"/>
    <xf numFmtId="0" fontId="11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2" fillId="0" borderId="0" xfId="5" quotePrefix="1" applyFont="1" applyAlignment="1">
      <alignment horizontal="left"/>
    </xf>
    <xf numFmtId="0" fontId="8" fillId="0" borderId="0" xfId="4" applyFont="1"/>
    <xf numFmtId="0" fontId="12" fillId="0" borderId="0" xfId="5" applyFont="1"/>
    <xf numFmtId="0" fontId="36" fillId="0" borderId="0" xfId="5" applyFont="1"/>
    <xf numFmtId="0" fontId="12" fillId="0" borderId="0" xfId="5" quotePrefix="1" applyFont="1" applyAlignment="1">
      <alignment horizontal="left" vertical="center"/>
    </xf>
    <xf numFmtId="0" fontId="11" fillId="0" borderId="0" xfId="5" applyFont="1"/>
    <xf numFmtId="0" fontId="10" fillId="0" borderId="0" xfId="97" applyFont="1"/>
    <xf numFmtId="0" fontId="8" fillId="0" borderId="0" xfId="96" applyFont="1" applyAlignment="1">
      <alignment wrapText="1"/>
    </xf>
    <xf numFmtId="3" fontId="10" fillId="0" borderId="0" xfId="97" applyNumberFormat="1" applyFont="1"/>
    <xf numFmtId="0" fontId="7" fillId="0" borderId="0" xfId="96" applyFont="1" applyAlignment="1">
      <alignment vertical="center"/>
    </xf>
    <xf numFmtId="0" fontId="42" fillId="0" borderId="0" xfId="5" applyFont="1" applyAlignment="1">
      <alignment horizontal="center"/>
    </xf>
    <xf numFmtId="0" fontId="43" fillId="0" borderId="0" xfId="0" applyFont="1"/>
    <xf numFmtId="0" fontId="40" fillId="0" borderId="0" xfId="99" applyFont="1" applyAlignment="1">
      <alignment horizontal="left" vertical="center" wrapText="1"/>
    </xf>
    <xf numFmtId="0" fontId="8" fillId="0" borderId="0" xfId="1" quotePrefix="1" applyFont="1" applyAlignment="1">
      <alignment horizontal="justify" vertical="justify" wrapText="1"/>
    </xf>
    <xf numFmtId="0" fontId="40" fillId="0" borderId="0" xfId="96" applyFont="1" applyAlignment="1">
      <alignment vertical="center"/>
    </xf>
    <xf numFmtId="3" fontId="5" fillId="0" borderId="0" xfId="102" applyNumberFormat="1"/>
    <xf numFmtId="0" fontId="5" fillId="0" borderId="0" xfId="102"/>
    <xf numFmtId="0" fontId="4" fillId="0" borderId="0" xfId="0" applyFont="1"/>
    <xf numFmtId="3" fontId="4" fillId="0" borderId="0" xfId="0" applyNumberFormat="1" applyFont="1"/>
    <xf numFmtId="0" fontId="45" fillId="41" borderId="0" xfId="4" applyFont="1" applyFill="1" applyAlignment="1">
      <alignment horizontal="left" vertical="center" wrapText="1" readingOrder="1"/>
    </xf>
    <xf numFmtId="0" fontId="45" fillId="41" borderId="0" xfId="4" applyFont="1" applyFill="1" applyAlignment="1">
      <alignment vertical="center" wrapText="1" readingOrder="1"/>
    </xf>
    <xf numFmtId="3" fontId="45" fillId="41" borderId="0" xfId="4" applyNumberFormat="1" applyFont="1" applyFill="1" applyAlignment="1">
      <alignment horizontal="right" vertical="center" wrapText="1" readingOrder="1"/>
    </xf>
    <xf numFmtId="0" fontId="45" fillId="2" borderId="0" xfId="4" applyFont="1" applyFill="1" applyAlignment="1">
      <alignment horizontal="left" vertical="center" wrapText="1" readingOrder="1"/>
    </xf>
    <xf numFmtId="0" fontId="45" fillId="2" borderId="0" xfId="4" applyFont="1" applyFill="1" applyAlignment="1">
      <alignment vertical="center" wrapText="1" readingOrder="1"/>
    </xf>
    <xf numFmtId="3" fontId="45" fillId="2" borderId="0" xfId="4" applyNumberFormat="1" applyFont="1" applyFill="1" applyAlignment="1">
      <alignment horizontal="right" vertical="center" wrapText="1" readingOrder="1"/>
    </xf>
    <xf numFmtId="0" fontId="45" fillId="3" borderId="0" xfId="4" applyFont="1" applyFill="1" applyAlignment="1">
      <alignment horizontal="left" vertical="center" wrapText="1" readingOrder="1"/>
    </xf>
    <xf numFmtId="0" fontId="45" fillId="3" borderId="0" xfId="4" applyFont="1" applyFill="1" applyAlignment="1">
      <alignment vertical="center" wrapText="1" readingOrder="1"/>
    </xf>
    <xf numFmtId="3" fontId="45" fillId="3" borderId="0" xfId="4" applyNumberFormat="1" applyFont="1" applyFill="1" applyAlignment="1">
      <alignment horizontal="right" vertical="center" wrapText="1" readingOrder="1"/>
    </xf>
    <xf numFmtId="0" fontId="38" fillId="4" borderId="0" xfId="4" applyFont="1" applyFill="1" applyAlignment="1">
      <alignment horizontal="left" vertical="center" wrapText="1" readingOrder="1"/>
    </xf>
    <xf numFmtId="0" fontId="38" fillId="4" borderId="0" xfId="4" applyFont="1" applyFill="1" applyAlignment="1">
      <alignment vertical="center" wrapText="1" readingOrder="1"/>
    </xf>
    <xf numFmtId="3" fontId="38" fillId="4" borderId="0" xfId="4" applyNumberFormat="1" applyFont="1" applyFill="1" applyAlignment="1">
      <alignment horizontal="right" vertical="center" wrapText="1" readingOrder="1"/>
    </xf>
    <xf numFmtId="0" fontId="38" fillId="5" borderId="0" xfId="4" applyFont="1" applyFill="1" applyAlignment="1">
      <alignment horizontal="left" vertical="center" wrapText="1" readingOrder="1"/>
    </xf>
    <xf numFmtId="0" fontId="38" fillId="5" borderId="0" xfId="4" applyFont="1" applyFill="1" applyAlignment="1">
      <alignment vertical="center" wrapText="1" readingOrder="1"/>
    </xf>
    <xf numFmtId="3" fontId="38" fillId="5" borderId="0" xfId="4" applyNumberFormat="1" applyFont="1" applyFill="1" applyAlignment="1">
      <alignment horizontal="right" vertical="center" wrapText="1" readingOrder="1"/>
    </xf>
    <xf numFmtId="0" fontId="44" fillId="0" borderId="0" xfId="4" applyFont="1" applyAlignment="1">
      <alignment horizontal="left" vertical="center" wrapText="1" readingOrder="1"/>
    </xf>
    <xf numFmtId="0" fontId="44" fillId="0" borderId="0" xfId="4" applyFont="1" applyAlignment="1">
      <alignment vertical="center" wrapText="1" readingOrder="1"/>
    </xf>
    <xf numFmtId="3" fontId="44" fillId="0" borderId="0" xfId="4" applyNumberFormat="1" applyFont="1" applyAlignment="1">
      <alignment horizontal="right" vertical="center" wrapText="1" readingOrder="1"/>
    </xf>
    <xf numFmtId="3" fontId="45" fillId="2" borderId="0" xfId="4" applyNumberFormat="1" applyFont="1" applyFill="1" applyAlignment="1">
      <alignment vertical="center" wrapText="1" readingOrder="1"/>
    </xf>
    <xf numFmtId="3" fontId="45" fillId="3" borderId="0" xfId="4" applyNumberFormat="1" applyFont="1" applyFill="1" applyAlignment="1">
      <alignment vertical="center" wrapText="1" readingOrder="1"/>
    </xf>
    <xf numFmtId="3" fontId="38" fillId="4" borderId="0" xfId="4" applyNumberFormat="1" applyFont="1" applyFill="1" applyAlignment="1">
      <alignment vertical="center" wrapText="1" readingOrder="1"/>
    </xf>
    <xf numFmtId="3" fontId="38" fillId="5" borderId="0" xfId="4" applyNumberFormat="1" applyFont="1" applyFill="1" applyAlignment="1">
      <alignment vertical="center" wrapText="1" readingOrder="1"/>
    </xf>
    <xf numFmtId="3" fontId="44" fillId="0" borderId="0" xfId="4" applyNumberFormat="1" applyFont="1" applyAlignment="1">
      <alignment vertical="center" wrapText="1" readingOrder="1"/>
    </xf>
    <xf numFmtId="0" fontId="38" fillId="39" borderId="12" xfId="93" applyFont="1" applyFill="1" applyBorder="1" applyAlignment="1">
      <alignment horizontal="left" vertical="center" wrapText="1"/>
    </xf>
    <xf numFmtId="0" fontId="38" fillId="39" borderId="12" xfId="93" applyFont="1" applyFill="1" applyBorder="1" applyAlignment="1">
      <alignment horizontal="left" vertical="center" wrapText="1" shrinkToFit="1"/>
    </xf>
    <xf numFmtId="0" fontId="21" fillId="0" borderId="0" xfId="5" quotePrefix="1" applyFont="1" applyAlignment="1">
      <alignment horizontal="left" vertical="center"/>
    </xf>
    <xf numFmtId="0" fontId="46" fillId="0" borderId="0" xfId="97" applyFont="1"/>
    <xf numFmtId="0" fontId="38" fillId="42" borderId="0" xfId="4" applyFont="1" applyFill="1" applyAlignment="1">
      <alignment horizontal="left" vertical="center" wrapText="1" readingOrder="1"/>
    </xf>
    <xf numFmtId="0" fontId="38" fillId="42" borderId="0" xfId="4" applyFont="1" applyFill="1" applyAlignment="1">
      <alignment vertical="center" wrapText="1" readingOrder="1"/>
    </xf>
    <xf numFmtId="3" fontId="38" fillId="42" borderId="0" xfId="4" applyNumberFormat="1" applyFont="1" applyFill="1" applyAlignment="1">
      <alignment horizontal="right" vertical="center" wrapText="1" readingOrder="1"/>
    </xf>
    <xf numFmtId="3" fontId="38" fillId="42" borderId="0" xfId="4" applyNumberFormat="1" applyFont="1" applyFill="1" applyAlignment="1">
      <alignment vertical="center" wrapText="1" readingOrder="1"/>
    </xf>
    <xf numFmtId="0" fontId="38" fillId="43" borderId="0" xfId="4" applyFont="1" applyFill="1" applyAlignment="1">
      <alignment horizontal="left" vertical="center" wrapText="1" readingOrder="1"/>
    </xf>
    <xf numFmtId="0" fontId="38" fillId="43" borderId="0" xfId="4" applyFont="1" applyFill="1" applyAlignment="1">
      <alignment vertical="center" wrapText="1" readingOrder="1"/>
    </xf>
    <xf numFmtId="3" fontId="38" fillId="43" borderId="0" xfId="4" applyNumberFormat="1" applyFont="1" applyFill="1" applyAlignment="1">
      <alignment horizontal="right" vertical="center" wrapText="1" readingOrder="1"/>
    </xf>
    <xf numFmtId="3" fontId="38" fillId="43" borderId="0" xfId="4" applyNumberFormat="1" applyFont="1" applyFill="1" applyAlignment="1">
      <alignment vertical="center" wrapText="1" readingOrder="1"/>
    </xf>
    <xf numFmtId="0" fontId="41" fillId="0" borderId="12" xfId="103" applyFont="1" applyBorder="1" applyAlignment="1">
      <alignment vertical="center" wrapText="1"/>
    </xf>
    <xf numFmtId="3" fontId="38" fillId="44" borderId="12" xfId="103" applyNumberFormat="1" applyFont="1" applyFill="1" applyBorder="1" applyAlignment="1">
      <alignment horizontal="right" vertical="center" wrapText="1"/>
    </xf>
    <xf numFmtId="0" fontId="38" fillId="45" borderId="12" xfId="100" applyFont="1" applyFill="1" applyBorder="1" applyAlignment="1">
      <alignment vertical="center" wrapText="1"/>
    </xf>
    <xf numFmtId="3" fontId="38" fillId="45" borderId="12" xfId="100" applyNumberFormat="1" applyFont="1" applyFill="1" applyBorder="1" applyAlignment="1">
      <alignment horizontal="right" vertical="center" wrapText="1"/>
    </xf>
    <xf numFmtId="3" fontId="21" fillId="0" borderId="0" xfId="103" applyNumberFormat="1" applyFont="1" applyBorder="1" applyAlignment="1">
      <alignment horizontal="left" vertical="center" wrapText="1"/>
    </xf>
    <xf numFmtId="3" fontId="21" fillId="0" borderId="0" xfId="103" applyNumberFormat="1" applyFont="1" applyBorder="1" applyAlignment="1">
      <alignment horizontal="right" vertical="center" wrapText="1"/>
    </xf>
    <xf numFmtId="0" fontId="21" fillId="0" borderId="0" xfId="103" applyFont="1" applyBorder="1" applyAlignment="1">
      <alignment vertical="center" wrapText="1"/>
    </xf>
    <xf numFmtId="0" fontId="21" fillId="0" borderId="13" xfId="103" applyFont="1" applyBorder="1" applyAlignment="1">
      <alignment vertical="center" wrapText="1"/>
    </xf>
    <xf numFmtId="3" fontId="21" fillId="0" borderId="13" xfId="103" applyNumberFormat="1" applyFont="1" applyBorder="1" applyAlignment="1">
      <alignment horizontal="right" vertical="center" wrapText="1"/>
    </xf>
    <xf numFmtId="0" fontId="38" fillId="46" borderId="12" xfId="103" applyFont="1" applyFill="1" applyBorder="1" applyAlignment="1">
      <alignment vertical="center" wrapText="1"/>
    </xf>
    <xf numFmtId="3" fontId="38" fillId="46" borderId="12" xfId="103" applyNumberFormat="1" applyFont="1" applyFill="1" applyBorder="1" applyAlignment="1">
      <alignment horizontal="right" vertical="center" wrapText="1"/>
    </xf>
    <xf numFmtId="0" fontId="21" fillId="0" borderId="12" xfId="103" applyFont="1" applyBorder="1" applyAlignment="1">
      <alignment vertical="center" wrapText="1"/>
    </xf>
    <xf numFmtId="3" fontId="21" fillId="0" borderId="12" xfId="103" applyNumberFormat="1" applyFont="1" applyBorder="1" applyAlignment="1">
      <alignment horizontal="right" vertical="center" wrapText="1"/>
    </xf>
    <xf numFmtId="0" fontId="38" fillId="40" borderId="1" xfId="95" applyFont="1" applyFill="1" applyBorder="1" applyAlignment="1">
      <alignment vertical="center"/>
    </xf>
    <xf numFmtId="3" fontId="41" fillId="40" borderId="1" xfId="100" applyNumberFormat="1" applyFont="1" applyFill="1" applyBorder="1" applyAlignment="1">
      <alignment horizontal="center" vertical="center" wrapText="1"/>
    </xf>
    <xf numFmtId="3" fontId="41" fillId="40" borderId="1" xfId="94" applyNumberFormat="1" applyFont="1" applyFill="1" applyBorder="1" applyAlignment="1">
      <alignment horizontal="center" vertical="center" wrapText="1"/>
    </xf>
    <xf numFmtId="0" fontId="48" fillId="0" borderId="0" xfId="41" applyFont="1" applyAlignment="1">
      <alignment vertical="center"/>
    </xf>
    <xf numFmtId="0" fontId="10" fillId="0" borderId="0" xfId="41" applyFont="1" applyAlignment="1">
      <alignment vertical="center" wrapText="1"/>
    </xf>
    <xf numFmtId="0" fontId="41" fillId="47" borderId="16" xfId="41" applyFont="1" applyFill="1" applyBorder="1" applyAlignment="1">
      <alignment horizontal="center" vertical="top" wrapText="1"/>
    </xf>
    <xf numFmtId="0" fontId="41" fillId="47" borderId="17" xfId="41" applyFont="1" applyFill="1" applyBorder="1" applyAlignment="1">
      <alignment horizontal="center" vertical="top" wrapText="1"/>
    </xf>
    <xf numFmtId="0" fontId="49" fillId="47" borderId="16" xfId="41" applyFont="1" applyFill="1" applyBorder="1" applyAlignment="1">
      <alignment horizontal="center" vertical="center"/>
    </xf>
    <xf numFmtId="0" fontId="49" fillId="47" borderId="17" xfId="41" applyFont="1" applyFill="1" applyBorder="1" applyAlignment="1">
      <alignment horizontal="center" vertical="center"/>
    </xf>
    <xf numFmtId="3" fontId="48" fillId="48" borderId="17" xfId="41" applyNumberFormat="1" applyFont="1" applyFill="1" applyBorder="1" applyAlignment="1">
      <alignment horizontal="right" vertical="center"/>
    </xf>
    <xf numFmtId="0" fontId="10" fillId="0" borderId="17" xfId="41" applyFont="1" applyBorder="1" applyAlignment="1">
      <alignment horizontal="left" vertical="center"/>
    </xf>
    <xf numFmtId="0" fontId="51" fillId="0" borderId="20" xfId="100" applyFont="1" applyBorder="1" applyAlignment="1">
      <alignment vertical="center"/>
    </xf>
    <xf numFmtId="3" fontId="52" fillId="0" borderId="17" xfId="41" applyNumberFormat="1" applyFont="1" applyBorder="1" applyAlignment="1">
      <alignment horizontal="right" vertical="center"/>
    </xf>
    <xf numFmtId="0" fontId="50" fillId="48" borderId="21" xfId="41" applyFont="1" applyFill="1" applyBorder="1" applyAlignment="1">
      <alignment vertical="center"/>
    </xf>
    <xf numFmtId="0" fontId="50" fillId="48" borderId="22" xfId="41" applyFont="1" applyFill="1" applyBorder="1" applyAlignment="1">
      <alignment vertical="center"/>
    </xf>
    <xf numFmtId="0" fontId="7" fillId="0" borderId="0" xfId="41" quotePrefix="1" applyFont="1" applyAlignment="1">
      <alignment horizontal="left" vertical="center" wrapText="1"/>
    </xf>
    <xf numFmtId="0" fontId="8" fillId="0" borderId="0" xfId="41" applyFont="1" applyAlignment="1">
      <alignment vertical="center" wrapText="1"/>
    </xf>
    <xf numFmtId="3" fontId="53" fillId="0" borderId="0" xfId="41" applyNumberFormat="1" applyFont="1" applyAlignment="1">
      <alignment horizontal="right" vertical="center"/>
    </xf>
    <xf numFmtId="0" fontId="54" fillId="47" borderId="16" xfId="41" applyFont="1" applyFill="1" applyBorder="1" applyAlignment="1">
      <alignment horizontal="center" vertical="top" wrapText="1"/>
    </xf>
    <xf numFmtId="0" fontId="54" fillId="47" borderId="17" xfId="41" applyFont="1" applyFill="1" applyBorder="1" applyAlignment="1">
      <alignment horizontal="center" vertical="top" wrapText="1"/>
    </xf>
    <xf numFmtId="0" fontId="53" fillId="0" borderId="0" xfId="41" applyFont="1" applyAlignment="1">
      <alignment horizontal="center" vertical="center" wrapText="1"/>
    </xf>
    <xf numFmtId="0" fontId="55" fillId="0" borderId="0" xfId="41" applyFont="1" applyAlignment="1">
      <alignment horizontal="center" vertical="center" wrapText="1"/>
    </xf>
    <xf numFmtId="0" fontId="55" fillId="0" borderId="0" xfId="41" applyFont="1" applyAlignment="1">
      <alignment vertical="center"/>
    </xf>
    <xf numFmtId="0" fontId="48" fillId="0" borderId="0" xfId="41" applyFont="1" applyAlignment="1">
      <alignment vertical="center" wrapText="1"/>
    </xf>
    <xf numFmtId="0" fontId="51" fillId="0" borderId="23" xfId="100" applyFont="1" applyBorder="1" applyAlignment="1">
      <alignment vertical="center"/>
    </xf>
    <xf numFmtId="0" fontId="53" fillId="0" borderId="0" xfId="41" quotePrefix="1" applyFont="1" applyAlignment="1">
      <alignment horizontal="center" vertical="center" wrapText="1"/>
    </xf>
    <xf numFmtId="0" fontId="10" fillId="0" borderId="0" xfId="41" applyFont="1" applyAlignment="1">
      <alignment vertical="center"/>
    </xf>
    <xf numFmtId="3" fontId="48" fillId="49" borderId="17" xfId="41" quotePrefix="1" applyNumberFormat="1" applyFont="1" applyFill="1" applyBorder="1" applyAlignment="1">
      <alignment horizontal="right" vertical="center"/>
    </xf>
    <xf numFmtId="0" fontId="10" fillId="50" borderId="17" xfId="41" applyFont="1" applyFill="1" applyBorder="1" applyAlignment="1">
      <alignment horizontal="left" vertical="center"/>
    </xf>
    <xf numFmtId="0" fontId="52" fillId="50" borderId="16" xfId="41" applyFont="1" applyFill="1" applyBorder="1" applyAlignment="1">
      <alignment horizontal="left" vertical="center"/>
    </xf>
    <xf numFmtId="3" fontId="52" fillId="50" borderId="17" xfId="41" quotePrefix="1" applyNumberFormat="1" applyFont="1" applyFill="1" applyBorder="1" applyAlignment="1">
      <alignment horizontal="right" vertical="center"/>
    </xf>
    <xf numFmtId="3" fontId="52" fillId="50" borderId="17" xfId="41" applyNumberFormat="1" applyFont="1" applyFill="1" applyBorder="1" applyAlignment="1">
      <alignment horizontal="right" vertical="center"/>
    </xf>
    <xf numFmtId="3" fontId="55" fillId="0" borderId="0" xfId="41" applyNumberFormat="1" applyFont="1" applyAlignment="1">
      <alignment horizontal="center" vertical="center" wrapText="1"/>
    </xf>
    <xf numFmtId="0" fontId="4" fillId="50" borderId="16" xfId="41" applyFont="1" applyFill="1" applyBorder="1" applyAlignment="1">
      <alignment horizontal="left" vertical="center"/>
    </xf>
    <xf numFmtId="0" fontId="12" fillId="0" borderId="0" xfId="41" applyFont="1" applyAlignment="1">
      <alignment vertical="center"/>
    </xf>
    <xf numFmtId="3" fontId="12" fillId="0" borderId="0" xfId="41" applyNumberFormat="1" applyFont="1" applyAlignment="1">
      <alignment vertical="center"/>
    </xf>
    <xf numFmtId="0" fontId="10" fillId="50" borderId="12" xfId="41" applyFont="1" applyFill="1" applyBorder="1" applyAlignment="1">
      <alignment vertical="center"/>
    </xf>
    <xf numFmtId="3" fontId="50" fillId="50" borderId="17" xfId="41" applyNumberFormat="1" applyFont="1" applyFill="1" applyBorder="1" applyAlignment="1">
      <alignment horizontal="right" vertical="center"/>
    </xf>
    <xf numFmtId="0" fontId="7" fillId="0" borderId="0" xfId="2" applyFont="1"/>
    <xf numFmtId="0" fontId="8" fillId="0" borderId="0" xfId="1" quotePrefix="1" applyFont="1" applyAlignment="1">
      <alignment vertical="justify" wrapText="1"/>
    </xf>
    <xf numFmtId="3" fontId="51" fillId="0" borderId="17" xfId="41" applyNumberFormat="1" applyFont="1" applyBorder="1" applyAlignment="1">
      <alignment horizontal="right" vertical="center"/>
    </xf>
    <xf numFmtId="3" fontId="56" fillId="51" borderId="17" xfId="41" quotePrefix="1" applyNumberFormat="1" applyFont="1" applyFill="1" applyBorder="1" applyAlignment="1">
      <alignment horizontal="right" vertical="center"/>
    </xf>
    <xf numFmtId="3" fontId="38" fillId="40" borderId="1" xfId="0" applyNumberFormat="1" applyFont="1" applyFill="1" applyBorder="1" applyAlignment="1">
      <alignment horizontal="center" vertical="center" wrapText="1"/>
    </xf>
    <xf numFmtId="3" fontId="38" fillId="40" borderId="1" xfId="94" applyNumberFormat="1" applyFont="1" applyFill="1" applyBorder="1" applyAlignment="1">
      <alignment horizontal="center" vertical="center" wrapText="1"/>
    </xf>
    <xf numFmtId="3" fontId="57" fillId="52" borderId="0" xfId="0" applyNumberFormat="1" applyFont="1" applyFill="1" applyAlignment="1">
      <alignment vertical="center"/>
    </xf>
    <xf numFmtId="4" fontId="58" fillId="53" borderId="12" xfId="0" applyNumberFormat="1" applyFont="1" applyFill="1" applyBorder="1" applyAlignment="1">
      <alignment vertical="center"/>
    </xf>
    <xf numFmtId="4" fontId="58" fillId="53" borderId="12" xfId="0" applyNumberFormat="1" applyFont="1" applyFill="1" applyBorder="1" applyAlignment="1">
      <alignment vertical="center" wrapText="1"/>
    </xf>
    <xf numFmtId="3" fontId="58" fillId="53" borderId="12" xfId="0" applyNumberFormat="1" applyFont="1" applyFill="1" applyBorder="1" applyAlignment="1">
      <alignment vertical="center"/>
    </xf>
    <xf numFmtId="0" fontId="41" fillId="0" borderId="0" xfId="5" applyFont="1"/>
    <xf numFmtId="3" fontId="41" fillId="0" borderId="0" xfId="5" applyNumberFormat="1" applyFont="1"/>
    <xf numFmtId="0" fontId="49" fillId="0" borderId="0" xfId="5" applyFont="1"/>
    <xf numFmtId="3" fontId="49" fillId="0" borderId="0" xfId="5" applyNumberFormat="1" applyFont="1"/>
    <xf numFmtId="0" fontId="41" fillId="0" borderId="0" xfId="5" applyFont="1" applyAlignment="1">
      <alignment wrapText="1"/>
    </xf>
    <xf numFmtId="0" fontId="8" fillId="0" borderId="0" xfId="96" applyFont="1" applyAlignment="1">
      <alignment vertical="center"/>
    </xf>
    <xf numFmtId="0" fontId="12" fillId="0" borderId="0" xfId="5" quotePrefix="1" applyFont="1" applyAlignment="1">
      <alignment horizontal="left" vertical="justify" wrapText="1"/>
    </xf>
    <xf numFmtId="3" fontId="0" fillId="0" borderId="0" xfId="0" applyNumberFormat="1"/>
    <xf numFmtId="3" fontId="54" fillId="54" borderId="12" xfId="5" applyNumberFormat="1" applyFont="1" applyFill="1" applyBorder="1"/>
    <xf numFmtId="0" fontId="8" fillId="0" borderId="0" xfId="1" quotePrefix="1" applyFont="1" applyAlignment="1">
      <alignment horizontal="justify" vertical="justify" wrapText="1"/>
    </xf>
    <xf numFmtId="0" fontId="7" fillId="0" borderId="0" xfId="3" quotePrefix="1" applyFont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0" fillId="0" borderId="0" xfId="97" applyFont="1" applyAlignment="1">
      <alignment horizontal="left" wrapText="1"/>
    </xf>
    <xf numFmtId="0" fontId="48" fillId="47" borderId="14" xfId="41" quotePrefix="1" applyFont="1" applyFill="1" applyBorder="1" applyAlignment="1">
      <alignment horizontal="center" vertical="center" wrapText="1"/>
    </xf>
    <xf numFmtId="0" fontId="48" fillId="47" borderId="15" xfId="41" quotePrefix="1" applyFont="1" applyFill="1" applyBorder="1" applyAlignment="1">
      <alignment horizontal="center" vertical="center" wrapText="1"/>
    </xf>
    <xf numFmtId="0" fontId="48" fillId="47" borderId="21" xfId="41" quotePrefix="1" applyFont="1" applyFill="1" applyBorder="1" applyAlignment="1">
      <alignment horizontal="center" vertical="center" wrapText="1"/>
    </xf>
    <xf numFmtId="0" fontId="48" fillId="47" borderId="22" xfId="41" quotePrefix="1" applyFont="1" applyFill="1" applyBorder="1" applyAlignment="1">
      <alignment horizontal="center" vertical="center" wrapText="1"/>
    </xf>
    <xf numFmtId="0" fontId="50" fillId="48" borderId="18" xfId="41" quotePrefix="1" applyFont="1" applyFill="1" applyBorder="1" applyAlignment="1">
      <alignment horizontal="left" vertical="center" wrapText="1"/>
    </xf>
    <xf numFmtId="0" fontId="50" fillId="48" borderId="19" xfId="41" quotePrefix="1" applyFont="1" applyFill="1" applyBorder="1" applyAlignment="1">
      <alignment horizontal="left" vertical="center" wrapText="1"/>
    </xf>
    <xf numFmtId="0" fontId="48" fillId="47" borderId="18" xfId="41" quotePrefix="1" applyFont="1" applyFill="1" applyBorder="1" applyAlignment="1">
      <alignment horizontal="center" vertical="center" wrapText="1"/>
    </xf>
    <xf numFmtId="0" fontId="48" fillId="47" borderId="19" xfId="41" quotePrefix="1" applyFont="1" applyFill="1" applyBorder="1" applyAlignment="1">
      <alignment horizontal="center" vertical="center" wrapText="1"/>
    </xf>
    <xf numFmtId="0" fontId="50" fillId="48" borderId="14" xfId="41" applyFont="1" applyFill="1" applyBorder="1" applyAlignment="1">
      <alignment horizontal="left" vertical="center" wrapText="1"/>
    </xf>
    <xf numFmtId="0" fontId="50" fillId="48" borderId="15" xfId="41" applyFont="1" applyFill="1" applyBorder="1" applyAlignment="1">
      <alignment horizontal="left" vertical="center" wrapText="1"/>
    </xf>
    <xf numFmtId="0" fontId="50" fillId="50" borderId="16" xfId="41" quotePrefix="1" applyFont="1" applyFill="1" applyBorder="1" applyAlignment="1">
      <alignment horizontal="left" vertical="center" wrapText="1"/>
    </xf>
    <xf numFmtId="0" fontId="50" fillId="50" borderId="24" xfId="41" quotePrefix="1" applyFont="1" applyFill="1" applyBorder="1" applyAlignment="1">
      <alignment horizontal="left" vertical="center" wrapText="1"/>
    </xf>
    <xf numFmtId="0" fontId="8" fillId="0" borderId="0" xfId="1" quotePrefix="1" applyFont="1" applyAlignment="1">
      <alignment horizontal="left" vertical="justify" wrapText="1"/>
    </xf>
    <xf numFmtId="0" fontId="48" fillId="49" borderId="16" xfId="41" applyFont="1" applyFill="1" applyBorder="1" applyAlignment="1">
      <alignment horizontal="left" vertical="center" wrapText="1"/>
    </xf>
    <xf numFmtId="0" fontId="48" fillId="49" borderId="24" xfId="41" applyFont="1" applyFill="1" applyBorder="1" applyAlignment="1">
      <alignment horizontal="left" vertical="center" wrapText="1"/>
    </xf>
    <xf numFmtId="0" fontId="48" fillId="48" borderId="16" xfId="41" applyFont="1" applyFill="1" applyBorder="1" applyAlignment="1">
      <alignment horizontal="left" vertical="center" wrapText="1"/>
    </xf>
    <xf numFmtId="0" fontId="48" fillId="48" borderId="24" xfId="41" applyFont="1" applyFill="1" applyBorder="1" applyAlignment="1">
      <alignment horizontal="left" vertical="center" wrapText="1"/>
    </xf>
    <xf numFmtId="0" fontId="8" fillId="0" borderId="0" xfId="1" quotePrefix="1" applyFont="1" applyAlignment="1">
      <alignment horizontal="left" vertical="center" wrapText="1"/>
    </xf>
    <xf numFmtId="0" fontId="38" fillId="40" borderId="1" xfId="4" applyFont="1" applyFill="1" applyBorder="1" applyAlignment="1">
      <alignment horizontal="center" vertical="center"/>
    </xf>
    <xf numFmtId="4" fontId="57" fillId="52" borderId="0" xfId="0" applyNumberFormat="1" applyFont="1" applyFill="1" applyAlignment="1">
      <alignment vertical="center"/>
    </xf>
    <xf numFmtId="0" fontId="7" fillId="0" borderId="0" xfId="95" applyFont="1" applyAlignment="1">
      <alignment horizontal="center" vertical="center"/>
    </xf>
    <xf numFmtId="0" fontId="12" fillId="0" borderId="0" xfId="5" quotePrefix="1" applyFont="1" applyAlignment="1">
      <alignment horizontal="left" vertical="justify" wrapText="1"/>
    </xf>
    <xf numFmtId="0" fontId="47" fillId="0" borderId="0" xfId="5" quotePrefix="1" applyFont="1" applyAlignment="1">
      <alignment horizontal="left" vertical="justify" wrapText="1"/>
    </xf>
    <xf numFmtId="0" fontId="7" fillId="0" borderId="0" xfId="4" applyFont="1" applyAlignment="1">
      <alignment horizontal="center"/>
    </xf>
    <xf numFmtId="0" fontId="8" fillId="0" borderId="0" xfId="5" quotePrefix="1" applyFont="1" applyAlignment="1">
      <alignment horizontal="left" vertical="justify" wrapText="1"/>
    </xf>
    <xf numFmtId="0" fontId="11" fillId="0" borderId="0" xfId="5" quotePrefix="1" applyFont="1" applyAlignment="1">
      <alignment horizontal="center"/>
    </xf>
  </cellXfs>
  <cellStyles count="104">
    <cellStyle name="20% - Isticanje1 2" xfId="6" xr:uid="{00000000-0005-0000-0000-000000000000}"/>
    <cellStyle name="20% - Isticanje2 2" xfId="7" xr:uid="{00000000-0005-0000-0000-000001000000}"/>
    <cellStyle name="20% - Isticanje3 2" xfId="8" xr:uid="{00000000-0005-0000-0000-000002000000}"/>
    <cellStyle name="20% - Isticanje4 2" xfId="9" xr:uid="{00000000-0005-0000-0000-000003000000}"/>
    <cellStyle name="20% - Isticanje5 2" xfId="10" xr:uid="{00000000-0005-0000-0000-000004000000}"/>
    <cellStyle name="20% - Isticanje6 2" xfId="11" xr:uid="{00000000-0005-0000-0000-000005000000}"/>
    <cellStyle name="40% - Isticanje2 2" xfId="12" xr:uid="{00000000-0005-0000-0000-000006000000}"/>
    <cellStyle name="40% - Isticanje3 2" xfId="13" xr:uid="{00000000-0005-0000-0000-000007000000}"/>
    <cellStyle name="40% - Isticanje4 2" xfId="14" xr:uid="{00000000-0005-0000-0000-000008000000}"/>
    <cellStyle name="40% - Isticanje5 2" xfId="15" xr:uid="{00000000-0005-0000-0000-000009000000}"/>
    <cellStyle name="40% - Isticanje6 2" xfId="16" xr:uid="{00000000-0005-0000-0000-00000A000000}"/>
    <cellStyle name="40% - Naglasak1" xfId="17" xr:uid="{00000000-0005-0000-0000-00000B000000}"/>
    <cellStyle name="40% - Naglasak1 2" xfId="18" xr:uid="{00000000-0005-0000-0000-00000C000000}"/>
    <cellStyle name="60% - Isticanje1 2" xfId="19" xr:uid="{00000000-0005-0000-0000-00000D000000}"/>
    <cellStyle name="60% - Isticanje2 2" xfId="20" xr:uid="{00000000-0005-0000-0000-00000E000000}"/>
    <cellStyle name="60% - Isticanje3 2" xfId="21" xr:uid="{00000000-0005-0000-0000-00000F000000}"/>
    <cellStyle name="60% - Isticanje4 2" xfId="22" xr:uid="{00000000-0005-0000-0000-000010000000}"/>
    <cellStyle name="60% - Isticanje5 2" xfId="23" xr:uid="{00000000-0005-0000-0000-000011000000}"/>
    <cellStyle name="60% - Isticanje6 2" xfId="24" xr:uid="{00000000-0005-0000-0000-000012000000}"/>
    <cellStyle name="Isticanje1 2" xfId="25" xr:uid="{00000000-0005-0000-0000-000013000000}"/>
    <cellStyle name="Isticanje2 2" xfId="26" xr:uid="{00000000-0005-0000-0000-000014000000}"/>
    <cellStyle name="Isticanje3 2" xfId="27" xr:uid="{00000000-0005-0000-0000-000015000000}"/>
    <cellStyle name="Isticanje4 2" xfId="28" xr:uid="{00000000-0005-0000-0000-000016000000}"/>
    <cellStyle name="Isticanje5 2" xfId="29" xr:uid="{00000000-0005-0000-0000-000017000000}"/>
    <cellStyle name="Isticanje6 2" xfId="30" xr:uid="{00000000-0005-0000-0000-000018000000}"/>
    <cellStyle name="Izračun 2" xfId="31" xr:uid="{00000000-0005-0000-0000-000019000000}"/>
    <cellStyle name="Loše 2" xfId="32" xr:uid="{00000000-0005-0000-0000-00001A000000}"/>
    <cellStyle name="Naslov 1 2" xfId="33" xr:uid="{00000000-0005-0000-0000-00001B000000}"/>
    <cellStyle name="Naslov 2 2" xfId="34" xr:uid="{00000000-0005-0000-0000-00001C000000}"/>
    <cellStyle name="Naslov 3 2" xfId="35" xr:uid="{00000000-0005-0000-0000-00001D000000}"/>
    <cellStyle name="Naslov 4 2" xfId="36" xr:uid="{00000000-0005-0000-0000-00001E000000}"/>
    <cellStyle name="Neutralno 2" xfId="37" xr:uid="{00000000-0005-0000-0000-00001F000000}"/>
    <cellStyle name="Normal 2" xfId="38" xr:uid="{00000000-0005-0000-0000-000021000000}"/>
    <cellStyle name="Normal 2 2" xfId="100" xr:uid="{00000000-0005-0000-0000-000022000000}"/>
    <cellStyle name="Normal 3" xfId="4" xr:uid="{00000000-0005-0000-0000-000023000000}"/>
    <cellStyle name="Normal_1_ akt proračuna 2012" xfId="99" xr:uid="{00000000-0005-0000-0000-000024000000}"/>
    <cellStyle name="Normalno" xfId="0" builtinId="0"/>
    <cellStyle name="Normalno 11" xfId="94" xr:uid="{00000000-0005-0000-0000-000025000000}"/>
    <cellStyle name="Normalno 2" xfId="5" xr:uid="{00000000-0005-0000-0000-000026000000}"/>
    <cellStyle name="Normalno 2 2" xfId="39" xr:uid="{00000000-0005-0000-0000-000027000000}"/>
    <cellStyle name="Normalno 2 2 2" xfId="103" xr:uid="{1ABFF5E3-A17C-49A3-B935-DD1ED9BD6ACE}"/>
    <cellStyle name="Normalno 2 3" xfId="101" xr:uid="{00000000-0005-0000-0000-000028000000}"/>
    <cellStyle name="Normalno 3" xfId="40" xr:uid="{00000000-0005-0000-0000-000029000000}"/>
    <cellStyle name="Normalno 3 2" xfId="97" xr:uid="{00000000-0005-0000-0000-00002A000000}"/>
    <cellStyle name="Normalno 4" xfId="41" xr:uid="{00000000-0005-0000-0000-00002B000000}"/>
    <cellStyle name="Normalno 5" xfId="42" xr:uid="{00000000-0005-0000-0000-00002C000000}"/>
    <cellStyle name="Normalno 5 2" xfId="98" xr:uid="{00000000-0005-0000-0000-00002D000000}"/>
    <cellStyle name="Normalno 6" xfId="43" xr:uid="{00000000-0005-0000-0000-00002E000000}"/>
    <cellStyle name="Normalno 7" xfId="93" xr:uid="{00000000-0005-0000-0000-00002F000000}"/>
    <cellStyle name="Normalno 8" xfId="102" xr:uid="{9BD1E4AC-5381-4252-BB56-8588FCACCA54}"/>
    <cellStyle name="Obično 2" xfId="44" xr:uid="{00000000-0005-0000-0000-000030000000}"/>
    <cellStyle name="Obično 3" xfId="45" xr:uid="{00000000-0005-0000-0000-000031000000}"/>
    <cellStyle name="Obično 3 2" xfId="46" xr:uid="{00000000-0005-0000-0000-000032000000}"/>
    <cellStyle name="Obično 4" xfId="47" xr:uid="{00000000-0005-0000-0000-000033000000}"/>
    <cellStyle name="Obično_1Prihodi-rashodi2004" xfId="3" xr:uid="{00000000-0005-0000-0000-000034000000}"/>
    <cellStyle name="Obično_Knjiga1" xfId="2" xr:uid="{00000000-0005-0000-0000-000036000000}"/>
    <cellStyle name="Obično_obračun 2009 prva strana" xfId="1" xr:uid="{00000000-0005-0000-0000-000038000000}"/>
    <cellStyle name="Obično_obračun 2009 prva strana 2" xfId="96" xr:uid="{00000000-0005-0000-0000-000039000000}"/>
    <cellStyle name="Obično_obračun 2009 prva strana 2 2" xfId="95" xr:uid="{00000000-0005-0000-0000-00003A000000}"/>
    <cellStyle name="Povezana ćelija 2" xfId="48" xr:uid="{00000000-0005-0000-0000-00003B000000}"/>
    <cellStyle name="Provjera ćelije 2" xfId="49" xr:uid="{00000000-0005-0000-0000-00003C000000}"/>
    <cellStyle name="SAPBEXaggData" xfId="50" xr:uid="{00000000-0005-0000-0000-00003D000000}"/>
    <cellStyle name="SAPBEXaggDataEmph" xfId="51" xr:uid="{00000000-0005-0000-0000-00003E000000}"/>
    <cellStyle name="SAPBEXaggItem" xfId="52" xr:uid="{00000000-0005-0000-0000-00003F000000}"/>
    <cellStyle name="SAPBEXaggItemX" xfId="53" xr:uid="{00000000-0005-0000-0000-000040000000}"/>
    <cellStyle name="SAPBEXchaText" xfId="54" xr:uid="{00000000-0005-0000-0000-000041000000}"/>
    <cellStyle name="SAPBEXexcBad7" xfId="55" xr:uid="{00000000-0005-0000-0000-000042000000}"/>
    <cellStyle name="SAPBEXexcBad8" xfId="56" xr:uid="{00000000-0005-0000-0000-000043000000}"/>
    <cellStyle name="SAPBEXexcBad9" xfId="57" xr:uid="{00000000-0005-0000-0000-000044000000}"/>
    <cellStyle name="SAPBEXexcCritical4" xfId="58" xr:uid="{00000000-0005-0000-0000-000045000000}"/>
    <cellStyle name="SAPBEXexcCritical5" xfId="59" xr:uid="{00000000-0005-0000-0000-000046000000}"/>
    <cellStyle name="SAPBEXexcCritical6" xfId="60" xr:uid="{00000000-0005-0000-0000-000047000000}"/>
    <cellStyle name="SAPBEXexcGood1" xfId="61" xr:uid="{00000000-0005-0000-0000-000048000000}"/>
    <cellStyle name="SAPBEXexcGood2" xfId="62" xr:uid="{00000000-0005-0000-0000-000049000000}"/>
    <cellStyle name="SAPBEXexcGood3" xfId="63" xr:uid="{00000000-0005-0000-0000-00004A000000}"/>
    <cellStyle name="SAPBEXfilterDrill" xfId="64" xr:uid="{00000000-0005-0000-0000-00004B000000}"/>
    <cellStyle name="SAPBEXfilterItem" xfId="65" xr:uid="{00000000-0005-0000-0000-00004C000000}"/>
    <cellStyle name="SAPBEXfilterText" xfId="66" xr:uid="{00000000-0005-0000-0000-00004D000000}"/>
    <cellStyle name="SAPBEXformats" xfId="67" xr:uid="{00000000-0005-0000-0000-00004E000000}"/>
    <cellStyle name="SAPBEXheaderItem" xfId="68" xr:uid="{00000000-0005-0000-0000-00004F000000}"/>
    <cellStyle name="SAPBEXheaderText" xfId="69" xr:uid="{00000000-0005-0000-0000-000050000000}"/>
    <cellStyle name="SAPBEXHLevel0" xfId="70" xr:uid="{00000000-0005-0000-0000-000051000000}"/>
    <cellStyle name="SAPBEXHLevel0X" xfId="71" xr:uid="{00000000-0005-0000-0000-000052000000}"/>
    <cellStyle name="SAPBEXHLevel1" xfId="72" xr:uid="{00000000-0005-0000-0000-000053000000}"/>
    <cellStyle name="SAPBEXHLevel1X" xfId="73" xr:uid="{00000000-0005-0000-0000-000054000000}"/>
    <cellStyle name="SAPBEXHLevel2" xfId="74" xr:uid="{00000000-0005-0000-0000-000055000000}"/>
    <cellStyle name="SAPBEXHLevel2X" xfId="75" xr:uid="{00000000-0005-0000-0000-000056000000}"/>
    <cellStyle name="SAPBEXHLevel3" xfId="76" xr:uid="{00000000-0005-0000-0000-000057000000}"/>
    <cellStyle name="SAPBEXHLevel3 2" xfId="77" xr:uid="{00000000-0005-0000-0000-000058000000}"/>
    <cellStyle name="SAPBEXHLevel3X" xfId="78" xr:uid="{00000000-0005-0000-0000-000059000000}"/>
    <cellStyle name="SAPBEXinputData" xfId="79" xr:uid="{00000000-0005-0000-0000-00005A000000}"/>
    <cellStyle name="SAPBEXresData" xfId="80" xr:uid="{00000000-0005-0000-0000-00005B000000}"/>
    <cellStyle name="SAPBEXresDataEmph" xfId="81" xr:uid="{00000000-0005-0000-0000-00005C000000}"/>
    <cellStyle name="SAPBEXresItem" xfId="82" xr:uid="{00000000-0005-0000-0000-00005D000000}"/>
    <cellStyle name="SAPBEXresItemX" xfId="83" xr:uid="{00000000-0005-0000-0000-00005E000000}"/>
    <cellStyle name="SAPBEXstdData" xfId="84" xr:uid="{00000000-0005-0000-0000-00005F000000}"/>
    <cellStyle name="SAPBEXstdDataEmph" xfId="85" xr:uid="{00000000-0005-0000-0000-000060000000}"/>
    <cellStyle name="SAPBEXstdItem" xfId="86" xr:uid="{00000000-0005-0000-0000-000061000000}"/>
    <cellStyle name="SAPBEXstdItemX" xfId="87" xr:uid="{00000000-0005-0000-0000-000062000000}"/>
    <cellStyle name="SAPBEXtitle" xfId="88" xr:uid="{00000000-0005-0000-0000-000063000000}"/>
    <cellStyle name="SAPBEXundefined" xfId="89" xr:uid="{00000000-0005-0000-0000-000064000000}"/>
    <cellStyle name="Tekst objašnjenja 2" xfId="90" xr:uid="{00000000-0005-0000-0000-000065000000}"/>
    <cellStyle name="Ukupni zbroj 2" xfId="91" xr:uid="{00000000-0005-0000-0000-000066000000}"/>
    <cellStyle name="Unos 2" xfId="92" xr:uid="{00000000-0005-0000-0000-000067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20"/>
  <sheetViews>
    <sheetView tabSelected="1" zoomScaleNormal="100" workbookViewId="0">
      <selection activeCell="A12" sqref="A12:G12"/>
    </sheetView>
  </sheetViews>
  <sheetFormatPr defaultRowHeight="15"/>
  <cols>
    <col min="1" max="1" width="3.28515625" style="9" customWidth="1"/>
    <col min="2" max="3" width="9.140625" style="9"/>
    <col min="4" max="4" width="39.7109375" style="9" customWidth="1"/>
    <col min="5" max="7" width="12.42578125" style="9" bestFit="1" customWidth="1"/>
    <col min="8" max="16384" width="9.140625" style="9"/>
  </cols>
  <sheetData>
    <row r="5" spans="1:7">
      <c r="G5" s="48"/>
    </row>
    <row r="6" spans="1:7">
      <c r="G6" s="48"/>
    </row>
    <row r="7" spans="1:7">
      <c r="G7" s="48"/>
    </row>
    <row r="8" spans="1:7">
      <c r="G8" s="48"/>
    </row>
    <row r="9" spans="1:7">
      <c r="G9" s="48"/>
    </row>
    <row r="10" spans="1:7">
      <c r="G10" s="48"/>
    </row>
    <row r="11" spans="1:7">
      <c r="G11" s="48"/>
    </row>
    <row r="12" spans="1:7" ht="63.75" customHeight="1">
      <c r="A12" s="127" t="s">
        <v>183</v>
      </c>
      <c r="B12" s="127"/>
      <c r="C12" s="127"/>
      <c r="D12" s="127"/>
      <c r="E12" s="127"/>
      <c r="F12" s="127"/>
      <c r="G12" s="127"/>
    </row>
    <row r="13" spans="1:7" ht="28.5" customHeight="1">
      <c r="A13" s="16"/>
      <c r="B13" s="16"/>
      <c r="C13" s="16"/>
      <c r="D13" s="16"/>
      <c r="E13" s="16"/>
      <c r="F13" s="16"/>
      <c r="G13" s="16"/>
    </row>
    <row r="14" spans="1:7" ht="15.75">
      <c r="A14" s="16"/>
      <c r="B14" s="16"/>
      <c r="C14" s="16"/>
      <c r="D14" s="16"/>
      <c r="E14" s="16"/>
      <c r="F14" s="16"/>
      <c r="G14" s="16"/>
    </row>
    <row r="15" spans="1:7" ht="62.25" customHeight="1">
      <c r="A15" s="128" t="s">
        <v>75</v>
      </c>
      <c r="B15" s="128"/>
      <c r="C15" s="128"/>
      <c r="D15" s="128"/>
      <c r="E15" s="128"/>
      <c r="F15" s="128"/>
      <c r="G15" s="128"/>
    </row>
    <row r="16" spans="1:7" ht="15" customHeight="1">
      <c r="A16" s="10"/>
      <c r="B16" s="10"/>
      <c r="C16" s="10"/>
      <c r="D16" s="10"/>
      <c r="E16" s="10"/>
      <c r="F16" s="10"/>
      <c r="G16" s="10"/>
    </row>
    <row r="17" spans="1:9" ht="15.75">
      <c r="A17" s="129" t="s">
        <v>6</v>
      </c>
      <c r="B17" s="129"/>
      <c r="C17" s="129"/>
      <c r="D17" s="129"/>
      <c r="E17" s="129"/>
      <c r="F17" s="129"/>
      <c r="G17" s="129"/>
    </row>
    <row r="18" spans="1:9" ht="63" customHeight="1">
      <c r="A18" s="127" t="s">
        <v>172</v>
      </c>
      <c r="B18" s="127"/>
      <c r="C18" s="127"/>
      <c r="D18" s="127"/>
      <c r="E18" s="127"/>
      <c r="F18" s="127"/>
      <c r="G18" s="127"/>
      <c r="I18" s="130"/>
    </row>
    <row r="19" spans="1:9" ht="12" customHeight="1">
      <c r="A19" s="12"/>
      <c r="B19" s="12"/>
      <c r="C19" s="12"/>
      <c r="D19" s="12"/>
      <c r="E19" s="12"/>
      <c r="F19" s="12"/>
      <c r="G19" s="12"/>
      <c r="I19" s="130"/>
    </row>
    <row r="20" spans="1:9">
      <c r="E20" s="11"/>
      <c r="F20" s="11"/>
      <c r="G20" s="11"/>
    </row>
  </sheetData>
  <mergeCells count="5">
    <mergeCell ref="A12:G12"/>
    <mergeCell ref="A15:G15"/>
    <mergeCell ref="A17:G17"/>
    <mergeCell ref="I18:I19"/>
    <mergeCell ref="A18:G18"/>
  </mergeCells>
  <printOptions horizontalCentered="1"/>
  <pageMargins left="0.27559055118110237" right="0.27559055118110237" top="0.55118110236220474" bottom="0.98425196850393704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7842C-D7F1-4801-AD1E-A461169A7A40}">
  <sheetPr>
    <pageSetUpPr fitToPage="1"/>
  </sheetPr>
  <dimension ref="A1:G64"/>
  <sheetViews>
    <sheetView workbookViewId="0">
      <selection sqref="A1:E1"/>
    </sheetView>
  </sheetViews>
  <sheetFormatPr defaultRowHeight="15"/>
  <cols>
    <col min="1" max="1" width="3.42578125" customWidth="1"/>
    <col min="2" max="2" width="48.28515625" bestFit="1" customWidth="1"/>
    <col min="3" max="3" width="12.42578125" bestFit="1" customWidth="1"/>
    <col min="4" max="4" width="11.28515625" bestFit="1" customWidth="1"/>
    <col min="5" max="5" width="12.42578125" bestFit="1" customWidth="1"/>
  </cols>
  <sheetData>
    <row r="1" spans="1:7" ht="15.75">
      <c r="A1" s="129" t="s">
        <v>22</v>
      </c>
      <c r="B1" s="129"/>
      <c r="C1" s="129"/>
      <c r="D1" s="129"/>
      <c r="E1" s="129"/>
      <c r="F1" s="108"/>
      <c r="G1" s="108"/>
    </row>
    <row r="2" spans="1:7" ht="15.75" customHeight="1">
      <c r="A2" s="143" t="s">
        <v>77</v>
      </c>
      <c r="B2" s="143"/>
      <c r="C2" s="143"/>
      <c r="D2" s="143"/>
      <c r="E2" s="143"/>
      <c r="F2" s="109"/>
      <c r="G2" s="109"/>
    </row>
    <row r="4" spans="1:7">
      <c r="A4" s="73" t="s">
        <v>101</v>
      </c>
      <c r="B4" s="74"/>
      <c r="C4" s="74"/>
      <c r="D4" s="74"/>
      <c r="E4" s="74"/>
    </row>
    <row r="5" spans="1:7" ht="25.5">
      <c r="A5" s="131" t="s">
        <v>14</v>
      </c>
      <c r="B5" s="132"/>
      <c r="C5" s="75" t="s">
        <v>78</v>
      </c>
      <c r="D5" s="75" t="s">
        <v>10</v>
      </c>
      <c r="E5" s="76" t="s">
        <v>29</v>
      </c>
    </row>
    <row r="6" spans="1:7">
      <c r="A6" s="137"/>
      <c r="B6" s="138"/>
      <c r="C6" s="77" t="s">
        <v>79</v>
      </c>
      <c r="D6" s="77" t="s">
        <v>79</v>
      </c>
      <c r="E6" s="78" t="s">
        <v>79</v>
      </c>
    </row>
    <row r="7" spans="1:7">
      <c r="A7" s="139" t="s">
        <v>80</v>
      </c>
      <c r="B7" s="140"/>
      <c r="C7" s="79">
        <f>C8+C9</f>
        <v>66439734</v>
      </c>
      <c r="D7" s="79">
        <f>D8+D9</f>
        <v>0</v>
      </c>
      <c r="E7" s="79">
        <f t="shared" ref="E7:E13" si="0">C7+D7</f>
        <v>66439734</v>
      </c>
    </row>
    <row r="8" spans="1:7">
      <c r="A8" s="80">
        <v>6</v>
      </c>
      <c r="B8" s="81" t="s">
        <v>81</v>
      </c>
      <c r="C8" s="82">
        <v>65047701</v>
      </c>
      <c r="D8" s="82">
        <v>0</v>
      </c>
      <c r="E8" s="82">
        <v>65047701</v>
      </c>
    </row>
    <row r="9" spans="1:7">
      <c r="A9" s="80">
        <v>7</v>
      </c>
      <c r="B9" s="81" t="s">
        <v>82</v>
      </c>
      <c r="C9" s="82">
        <v>1392033</v>
      </c>
      <c r="D9" s="82">
        <v>0</v>
      </c>
      <c r="E9" s="82">
        <v>1392033</v>
      </c>
    </row>
    <row r="10" spans="1:7">
      <c r="A10" s="83" t="s">
        <v>83</v>
      </c>
      <c r="B10" s="84"/>
      <c r="C10" s="79">
        <f>C11+C12</f>
        <v>75340314</v>
      </c>
      <c r="D10" s="79">
        <f>D11+D12</f>
        <v>0</v>
      </c>
      <c r="E10" s="79">
        <f t="shared" si="0"/>
        <v>75340314</v>
      </c>
    </row>
    <row r="11" spans="1:7">
      <c r="A11" s="80">
        <v>3</v>
      </c>
      <c r="B11" s="81" t="s">
        <v>4</v>
      </c>
      <c r="C11" s="82">
        <v>52057689</v>
      </c>
      <c r="D11" s="82">
        <v>-79750</v>
      </c>
      <c r="E11" s="82">
        <v>51977939</v>
      </c>
    </row>
    <row r="12" spans="1:7">
      <c r="A12" s="80">
        <v>4</v>
      </c>
      <c r="B12" s="81" t="s">
        <v>84</v>
      </c>
      <c r="C12" s="82">
        <v>23282625</v>
      </c>
      <c r="D12" s="82">
        <v>79750</v>
      </c>
      <c r="E12" s="82">
        <v>23362375</v>
      </c>
    </row>
    <row r="13" spans="1:7">
      <c r="A13" s="135" t="s">
        <v>85</v>
      </c>
      <c r="B13" s="136"/>
      <c r="C13" s="79">
        <f>C7-C10</f>
        <v>-8900580</v>
      </c>
      <c r="D13" s="79">
        <f>D7-D10</f>
        <v>0</v>
      </c>
      <c r="E13" s="79">
        <f t="shared" si="0"/>
        <v>-8900580</v>
      </c>
    </row>
    <row r="14" spans="1:7" ht="15.75">
      <c r="A14" s="85"/>
      <c r="B14" s="86"/>
      <c r="C14" s="87"/>
      <c r="D14" s="87"/>
      <c r="E14" s="87"/>
    </row>
    <row r="15" spans="1:7" ht="25.5">
      <c r="A15" s="131" t="s">
        <v>14</v>
      </c>
      <c r="B15" s="132"/>
      <c r="C15" s="75" t="s">
        <v>78</v>
      </c>
      <c r="D15" s="88" t="s">
        <v>10</v>
      </c>
      <c r="E15" s="89" t="s">
        <v>29</v>
      </c>
    </row>
    <row r="16" spans="1:7">
      <c r="A16" s="137"/>
      <c r="B16" s="138"/>
      <c r="C16" s="77" t="s">
        <v>86</v>
      </c>
      <c r="D16" s="77" t="s">
        <v>86</v>
      </c>
      <c r="E16" s="78" t="s">
        <v>86</v>
      </c>
    </row>
    <row r="17" spans="1:5">
      <c r="A17" s="139" t="s">
        <v>80</v>
      </c>
      <c r="B17" s="140"/>
      <c r="C17" s="79">
        <f>C18+C19</f>
        <v>500590176.63249999</v>
      </c>
      <c r="D17" s="79">
        <f>D18+D19</f>
        <v>0</v>
      </c>
      <c r="E17" s="79">
        <f>C17+D17</f>
        <v>500590176.63249999</v>
      </c>
    </row>
    <row r="18" spans="1:5">
      <c r="A18" s="80">
        <v>6</v>
      </c>
      <c r="B18" s="81" t="s">
        <v>81</v>
      </c>
      <c r="C18" s="110">
        <v>490101903.26749998</v>
      </c>
      <c r="D18" s="82">
        <f>D8*7.5345</f>
        <v>0</v>
      </c>
      <c r="E18" s="82">
        <f t="shared" ref="E18:E23" si="1">C18+D18</f>
        <v>490101903.26749998</v>
      </c>
    </row>
    <row r="19" spans="1:5">
      <c r="A19" s="80">
        <v>7</v>
      </c>
      <c r="B19" s="81" t="s">
        <v>82</v>
      </c>
      <c r="C19" s="110">
        <v>10488273.365</v>
      </c>
      <c r="D19" s="82">
        <f>D9*7.5345</f>
        <v>0</v>
      </c>
      <c r="E19" s="82">
        <f t="shared" si="1"/>
        <v>10488273.365</v>
      </c>
    </row>
    <row r="20" spans="1:5">
      <c r="A20" s="83" t="s">
        <v>83</v>
      </c>
      <c r="B20" s="84"/>
      <c r="C20" s="79">
        <f>C21+C22</f>
        <v>567651596.49799991</v>
      </c>
      <c r="D20" s="79">
        <f>D21+D22</f>
        <v>0</v>
      </c>
      <c r="E20" s="79">
        <f t="shared" si="1"/>
        <v>567651596.49799991</v>
      </c>
    </row>
    <row r="21" spans="1:5">
      <c r="A21" s="80">
        <v>3</v>
      </c>
      <c r="B21" s="81" t="s">
        <v>4</v>
      </c>
      <c r="C21" s="110">
        <v>392228658.14749998</v>
      </c>
      <c r="D21" s="82">
        <f>D11*7.5345</f>
        <v>-600876.375</v>
      </c>
      <c r="E21" s="82">
        <f t="shared" si="1"/>
        <v>391627781.77249998</v>
      </c>
    </row>
    <row r="22" spans="1:5">
      <c r="A22" s="80">
        <v>4</v>
      </c>
      <c r="B22" s="81" t="s">
        <v>84</v>
      </c>
      <c r="C22" s="110">
        <v>175422938.35049999</v>
      </c>
      <c r="D22" s="82">
        <f>D12*7.5345</f>
        <v>600876.375</v>
      </c>
      <c r="E22" s="82">
        <f t="shared" si="1"/>
        <v>176023814.72549999</v>
      </c>
    </row>
    <row r="23" spans="1:5">
      <c r="A23" s="135" t="s">
        <v>85</v>
      </c>
      <c r="B23" s="136"/>
      <c r="C23" s="79">
        <f>C17-C20</f>
        <v>-67061419.865499914</v>
      </c>
      <c r="D23" s="79">
        <f>D17-D20</f>
        <v>0</v>
      </c>
      <c r="E23" s="79">
        <f t="shared" si="1"/>
        <v>-67061419.865499914</v>
      </c>
    </row>
    <row r="24" spans="1:5" ht="15.75">
      <c r="A24" s="90"/>
      <c r="B24" s="91"/>
      <c r="C24" s="91"/>
      <c r="D24" s="91"/>
      <c r="E24" s="92"/>
    </row>
    <row r="25" spans="1:5">
      <c r="A25" s="73" t="s">
        <v>87</v>
      </c>
      <c r="B25" s="73"/>
      <c r="C25" s="93"/>
      <c r="D25" s="93"/>
      <c r="E25" s="93"/>
    </row>
    <row r="26" spans="1:5" ht="25.5">
      <c r="A26" s="131" t="s">
        <v>14</v>
      </c>
      <c r="B26" s="132"/>
      <c r="C26" s="88" t="s">
        <v>78</v>
      </c>
      <c r="D26" s="88" t="s">
        <v>10</v>
      </c>
      <c r="E26" s="89" t="s">
        <v>29</v>
      </c>
    </row>
    <row r="27" spans="1:5">
      <c r="A27" s="133"/>
      <c r="B27" s="134"/>
      <c r="C27" s="77" t="s">
        <v>79</v>
      </c>
      <c r="D27" s="77" t="s">
        <v>79</v>
      </c>
      <c r="E27" s="78" t="s">
        <v>79</v>
      </c>
    </row>
    <row r="28" spans="1:5">
      <c r="A28" s="80">
        <v>8</v>
      </c>
      <c r="B28" s="94" t="s">
        <v>88</v>
      </c>
      <c r="C28" s="82">
        <v>3752540</v>
      </c>
      <c r="D28" s="82">
        <v>0</v>
      </c>
      <c r="E28" s="82">
        <v>3752540</v>
      </c>
    </row>
    <row r="29" spans="1:5">
      <c r="A29" s="80">
        <v>5</v>
      </c>
      <c r="B29" s="81" t="s">
        <v>89</v>
      </c>
      <c r="C29" s="82">
        <v>812578</v>
      </c>
      <c r="D29" s="82">
        <v>0</v>
      </c>
      <c r="E29" s="82">
        <v>812578</v>
      </c>
    </row>
    <row r="30" spans="1:5">
      <c r="A30" s="135" t="s">
        <v>90</v>
      </c>
      <c r="B30" s="136"/>
      <c r="C30" s="79">
        <f>C28-C29</f>
        <v>2939962</v>
      </c>
      <c r="D30" s="79">
        <f>D28-D29</f>
        <v>0</v>
      </c>
      <c r="E30" s="79">
        <f>E28-E29</f>
        <v>2939962</v>
      </c>
    </row>
    <row r="31" spans="1:5" ht="15.75">
      <c r="A31" s="90"/>
      <c r="B31" s="91"/>
      <c r="C31" s="91"/>
      <c r="D31" s="91"/>
      <c r="E31" s="92"/>
    </row>
    <row r="32" spans="1:5" ht="25.5">
      <c r="A32" s="131" t="s">
        <v>14</v>
      </c>
      <c r="B32" s="132"/>
      <c r="C32" s="88" t="s">
        <v>78</v>
      </c>
      <c r="D32" s="88" t="s">
        <v>10</v>
      </c>
      <c r="E32" s="89" t="s">
        <v>29</v>
      </c>
    </row>
    <row r="33" spans="1:5">
      <c r="A33" s="133"/>
      <c r="B33" s="134"/>
      <c r="C33" s="77" t="s">
        <v>86</v>
      </c>
      <c r="D33" s="77" t="s">
        <v>86</v>
      </c>
      <c r="E33" s="78" t="s">
        <v>86</v>
      </c>
    </row>
    <row r="34" spans="1:5">
      <c r="A34" s="80">
        <v>8</v>
      </c>
      <c r="B34" s="94" t="s">
        <v>88</v>
      </c>
      <c r="C34" s="110">
        <v>28273512.630000003</v>
      </c>
      <c r="D34" s="82">
        <f>D28*7.5345</f>
        <v>0</v>
      </c>
      <c r="E34" s="82">
        <f>C34+D34</f>
        <v>28273512.630000003</v>
      </c>
    </row>
    <row r="35" spans="1:5">
      <c r="A35" s="80">
        <v>5</v>
      </c>
      <c r="B35" s="81" t="s">
        <v>89</v>
      </c>
      <c r="C35" s="110">
        <v>6122368.9410000006</v>
      </c>
      <c r="D35" s="82">
        <f>D29*7.5345</f>
        <v>0</v>
      </c>
      <c r="E35" s="82">
        <f>C35+D35</f>
        <v>6122368.9410000006</v>
      </c>
    </row>
    <row r="36" spans="1:5">
      <c r="A36" s="135" t="s">
        <v>90</v>
      </c>
      <c r="B36" s="136"/>
      <c r="C36" s="79">
        <f>C34-C35</f>
        <v>22151143.689000003</v>
      </c>
      <c r="D36" s="79">
        <f>D34-D35</f>
        <v>0</v>
      </c>
      <c r="E36" s="79">
        <f>E34-E35</f>
        <v>22151143.689000003</v>
      </c>
    </row>
    <row r="37" spans="1:5" ht="15.75">
      <c r="A37" s="95"/>
      <c r="B37" s="91"/>
      <c r="C37" s="91"/>
      <c r="D37" s="91"/>
      <c r="E37" s="92"/>
    </row>
    <row r="38" spans="1:5">
      <c r="A38" s="73" t="s">
        <v>91</v>
      </c>
      <c r="B38" s="96"/>
      <c r="C38" s="74"/>
      <c r="D38" s="74"/>
      <c r="E38" s="74"/>
    </row>
    <row r="39" spans="1:5" ht="25.5">
      <c r="A39" s="131" t="s">
        <v>14</v>
      </c>
      <c r="B39" s="132"/>
      <c r="C39" s="88" t="s">
        <v>78</v>
      </c>
      <c r="D39" s="88" t="s">
        <v>10</v>
      </c>
      <c r="E39" s="76" t="s">
        <v>29</v>
      </c>
    </row>
    <row r="40" spans="1:5">
      <c r="A40" s="137"/>
      <c r="B40" s="138"/>
      <c r="C40" s="77" t="s">
        <v>79</v>
      </c>
      <c r="D40" s="77" t="s">
        <v>79</v>
      </c>
      <c r="E40" s="78" t="s">
        <v>79</v>
      </c>
    </row>
    <row r="41" spans="1:5">
      <c r="A41" s="144" t="s">
        <v>92</v>
      </c>
      <c r="B41" s="145"/>
      <c r="C41" s="97">
        <v>6094004</v>
      </c>
      <c r="D41" s="97">
        <v>0</v>
      </c>
      <c r="E41" s="97">
        <f>C41+D41</f>
        <v>6094004</v>
      </c>
    </row>
    <row r="42" spans="1:5">
      <c r="A42" s="98">
        <v>9</v>
      </c>
      <c r="B42" s="99" t="s">
        <v>93</v>
      </c>
      <c r="C42" s="100">
        <v>6057656</v>
      </c>
      <c r="D42" s="100">
        <v>0</v>
      </c>
      <c r="E42" s="100">
        <v>6057656</v>
      </c>
    </row>
    <row r="43" spans="1:5">
      <c r="A43" s="98">
        <v>9</v>
      </c>
      <c r="B43" s="99" t="s">
        <v>94</v>
      </c>
      <c r="C43" s="101">
        <v>97038</v>
      </c>
      <c r="D43" s="101">
        <v>0</v>
      </c>
      <c r="E43" s="101">
        <v>97038</v>
      </c>
    </row>
    <row r="44" spans="1:5">
      <c r="A44" s="146" t="s">
        <v>95</v>
      </c>
      <c r="B44" s="147"/>
      <c r="C44" s="79">
        <f>C42-C43</f>
        <v>5960618</v>
      </c>
      <c r="D44" s="79">
        <f>D42-D43</f>
        <v>0</v>
      </c>
      <c r="E44" s="79">
        <f>C44+D44</f>
        <v>5960618</v>
      </c>
    </row>
    <row r="45" spans="1:5" ht="15.75">
      <c r="A45" s="95"/>
      <c r="B45" s="91"/>
      <c r="C45" s="102"/>
      <c r="D45" s="102"/>
      <c r="E45" s="102"/>
    </row>
    <row r="46" spans="1:5" ht="25.5">
      <c r="A46" s="131" t="s">
        <v>14</v>
      </c>
      <c r="B46" s="132"/>
      <c r="C46" s="88" t="s">
        <v>78</v>
      </c>
      <c r="D46" s="88" t="s">
        <v>10</v>
      </c>
      <c r="E46" s="76" t="s">
        <v>29</v>
      </c>
    </row>
    <row r="47" spans="1:5">
      <c r="A47" s="137"/>
      <c r="B47" s="138"/>
      <c r="C47" s="77" t="s">
        <v>86</v>
      </c>
      <c r="D47" s="77" t="s">
        <v>86</v>
      </c>
      <c r="E47" s="78" t="s">
        <v>86</v>
      </c>
    </row>
    <row r="48" spans="1:5">
      <c r="A48" s="144" t="s">
        <v>92</v>
      </c>
      <c r="B48" s="145"/>
      <c r="C48" s="111">
        <v>45915272.740500003</v>
      </c>
      <c r="D48" s="97">
        <f>D41*7.5345</f>
        <v>0</v>
      </c>
      <c r="E48" s="97">
        <f>C48+D48</f>
        <v>45915272.740500003</v>
      </c>
    </row>
    <row r="49" spans="1:5">
      <c r="A49" s="98">
        <v>9</v>
      </c>
      <c r="B49" s="99" t="s">
        <v>93</v>
      </c>
      <c r="C49" s="100">
        <f>C42*7.5345</f>
        <v>45641409.131999999</v>
      </c>
      <c r="D49" s="100">
        <f>D42*7.5345</f>
        <v>0</v>
      </c>
      <c r="E49" s="100">
        <f>E42*7.5345</f>
        <v>45641409.131999999</v>
      </c>
    </row>
    <row r="50" spans="1:5">
      <c r="A50" s="98">
        <v>9</v>
      </c>
      <c r="B50" s="103" t="s">
        <v>94</v>
      </c>
      <c r="C50" s="101">
        <f>C43*7.5345</f>
        <v>731132.81099999999</v>
      </c>
      <c r="D50" s="101">
        <f>D43*7.5345</f>
        <v>0</v>
      </c>
      <c r="E50" s="101">
        <f>E43*7.5345</f>
        <v>731132.81099999999</v>
      </c>
    </row>
    <row r="51" spans="1:5">
      <c r="A51" s="146" t="s">
        <v>95</v>
      </c>
      <c r="B51" s="147"/>
      <c r="C51" s="79">
        <f>C49-C50</f>
        <v>44910276.321000002</v>
      </c>
      <c r="D51" s="79">
        <f>D49-D50</f>
        <v>0</v>
      </c>
      <c r="E51" s="79">
        <f>C51+D51</f>
        <v>44910276.321000002</v>
      </c>
    </row>
    <row r="52" spans="1:5" ht="15.75">
      <c r="A52" s="104"/>
      <c r="B52" s="104"/>
      <c r="C52" s="105"/>
      <c r="D52" s="105"/>
      <c r="E52" s="105"/>
    </row>
    <row r="53" spans="1:5">
      <c r="A53" s="73" t="s">
        <v>96</v>
      </c>
      <c r="B53" s="74"/>
      <c r="C53" s="74"/>
      <c r="D53" s="74"/>
      <c r="E53" s="74"/>
    </row>
    <row r="54" spans="1:5" ht="25.5">
      <c r="A54" s="131" t="s">
        <v>97</v>
      </c>
      <c r="B54" s="132"/>
      <c r="C54" s="88" t="s">
        <v>78</v>
      </c>
      <c r="D54" s="88" t="s">
        <v>10</v>
      </c>
      <c r="E54" s="76" t="s">
        <v>29</v>
      </c>
    </row>
    <row r="55" spans="1:5">
      <c r="A55" s="137"/>
      <c r="B55" s="138"/>
      <c r="C55" s="77" t="s">
        <v>79</v>
      </c>
      <c r="D55" s="77" t="s">
        <v>79</v>
      </c>
      <c r="E55" s="78" t="s">
        <v>79</v>
      </c>
    </row>
    <row r="56" spans="1:5">
      <c r="A56" s="99" t="s">
        <v>98</v>
      </c>
      <c r="B56" s="106"/>
      <c r="C56" s="101">
        <f>C7+C28+C42</f>
        <v>76249930</v>
      </c>
      <c r="D56" s="101">
        <f>D7+D28+D42</f>
        <v>0</v>
      </c>
      <c r="E56" s="101">
        <f>E7+E28+E42</f>
        <v>76249930</v>
      </c>
    </row>
    <row r="57" spans="1:5">
      <c r="A57" s="99" t="s">
        <v>99</v>
      </c>
      <c r="B57" s="106"/>
      <c r="C57" s="101">
        <f>C10+C29+C43</f>
        <v>76249930</v>
      </c>
      <c r="D57" s="101">
        <f>D10+D29+D43</f>
        <v>0</v>
      </c>
      <c r="E57" s="101">
        <f>E10+E29+E43</f>
        <v>76249930</v>
      </c>
    </row>
    <row r="58" spans="1:5">
      <c r="A58" s="141" t="s">
        <v>100</v>
      </c>
      <c r="B58" s="142"/>
      <c r="C58" s="107">
        <f>C56-C57</f>
        <v>0</v>
      </c>
      <c r="D58" s="107">
        <f>D56-D57</f>
        <v>0</v>
      </c>
      <c r="E58" s="107">
        <f>E56-E57</f>
        <v>0</v>
      </c>
    </row>
    <row r="59" spans="1:5" ht="15.75">
      <c r="A59" s="95"/>
      <c r="B59" s="91"/>
      <c r="C59" s="91"/>
      <c r="D59" s="91"/>
      <c r="E59" s="92"/>
    </row>
    <row r="60" spans="1:5" ht="25.5">
      <c r="A60" s="131" t="s">
        <v>97</v>
      </c>
      <c r="B60" s="132"/>
      <c r="C60" s="88" t="s">
        <v>78</v>
      </c>
      <c r="D60" s="88" t="s">
        <v>10</v>
      </c>
      <c r="E60" s="76" t="s">
        <v>29</v>
      </c>
    </row>
    <row r="61" spans="1:5">
      <c r="A61" s="137"/>
      <c r="B61" s="138"/>
      <c r="C61" s="77" t="s">
        <v>86</v>
      </c>
      <c r="D61" s="77" t="s">
        <v>86</v>
      </c>
      <c r="E61" s="78" t="s">
        <v>86</v>
      </c>
    </row>
    <row r="62" spans="1:5">
      <c r="A62" s="99" t="s">
        <v>98</v>
      </c>
      <c r="B62" s="106"/>
      <c r="C62" s="101">
        <f>C17+C34+C49</f>
        <v>574505098.39450002</v>
      </c>
      <c r="D62" s="101">
        <f>D17+D34+D49</f>
        <v>0</v>
      </c>
      <c r="E62" s="101">
        <f>E17+E34+E49</f>
        <v>574505098.39450002</v>
      </c>
    </row>
    <row r="63" spans="1:5">
      <c r="A63" s="99" t="s">
        <v>99</v>
      </c>
      <c r="B63" s="106"/>
      <c r="C63" s="101">
        <f>C20+C35+C50</f>
        <v>574505098.24999988</v>
      </c>
      <c r="D63" s="101">
        <f>D20+D35+D50</f>
        <v>0</v>
      </c>
      <c r="E63" s="101">
        <f>E20+E35+E50</f>
        <v>574505098.24999988</v>
      </c>
    </row>
    <row r="64" spans="1:5">
      <c r="A64" s="141" t="s">
        <v>100</v>
      </c>
      <c r="B64" s="142"/>
      <c r="C64" s="107">
        <f>C62-C63</f>
        <v>0.14450013637542725</v>
      </c>
      <c r="D64" s="107">
        <f>D62-D63</f>
        <v>0</v>
      </c>
      <c r="E64" s="107">
        <f>E62-E63</f>
        <v>0.14450013637542725</v>
      </c>
    </row>
  </sheetData>
  <mergeCells count="22">
    <mergeCell ref="A54:B55"/>
    <mergeCell ref="A58:B58"/>
    <mergeCell ref="A60:B61"/>
    <mergeCell ref="A64:B64"/>
    <mergeCell ref="A1:E1"/>
    <mergeCell ref="A2:E2"/>
    <mergeCell ref="A39:B40"/>
    <mergeCell ref="A41:B41"/>
    <mergeCell ref="A44:B44"/>
    <mergeCell ref="A46:B47"/>
    <mergeCell ref="A48:B48"/>
    <mergeCell ref="A51:B51"/>
    <mergeCell ref="A17:B17"/>
    <mergeCell ref="A23:B23"/>
    <mergeCell ref="A26:B27"/>
    <mergeCell ref="A30:B30"/>
    <mergeCell ref="A32:B33"/>
    <mergeCell ref="A36:B36"/>
    <mergeCell ref="A5:B6"/>
    <mergeCell ref="A7:B7"/>
    <mergeCell ref="A13:B13"/>
    <mergeCell ref="A15:B16"/>
  </mergeCells>
  <pageMargins left="0.7" right="0.7" top="0.75" bottom="0.75" header="0.3" footer="0.3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E516-B483-457D-9695-ADFA5CD9BDEA}">
  <dimension ref="A1:G114"/>
  <sheetViews>
    <sheetView workbookViewId="0">
      <selection sqref="A1:E1"/>
    </sheetView>
  </sheetViews>
  <sheetFormatPr defaultRowHeight="15"/>
  <cols>
    <col min="2" max="2" width="49.42578125" customWidth="1"/>
    <col min="3" max="3" width="9.85546875" bestFit="1" customWidth="1"/>
    <col min="5" max="5" width="9.85546875" bestFit="1" customWidth="1"/>
    <col min="7" max="7" width="10.140625" bestFit="1" customWidth="1"/>
  </cols>
  <sheetData>
    <row r="1" spans="1:5" ht="15.75">
      <c r="A1" s="129" t="s">
        <v>7</v>
      </c>
      <c r="B1" s="129"/>
      <c r="C1" s="129"/>
      <c r="D1" s="129"/>
      <c r="E1" s="129"/>
    </row>
    <row r="2" spans="1:5" ht="30.75" customHeight="1">
      <c r="A2" s="148" t="s">
        <v>102</v>
      </c>
      <c r="B2" s="148"/>
      <c r="C2" s="148"/>
      <c r="D2" s="148"/>
      <c r="E2" s="148"/>
    </row>
    <row r="4" spans="1:5" ht="25.5">
      <c r="A4" s="149" t="s">
        <v>103</v>
      </c>
      <c r="B4" s="149"/>
      <c r="C4" s="112" t="s">
        <v>28</v>
      </c>
      <c r="D4" s="113" t="s">
        <v>10</v>
      </c>
      <c r="E4" s="113" t="s">
        <v>29</v>
      </c>
    </row>
    <row r="5" spans="1:5">
      <c r="A5" s="150" t="s">
        <v>104</v>
      </c>
      <c r="B5" s="150" t="s">
        <v>105</v>
      </c>
      <c r="C5" s="114"/>
      <c r="D5" s="114"/>
      <c r="E5" s="114"/>
    </row>
    <row r="6" spans="1:5">
      <c r="A6" s="115" t="s">
        <v>3</v>
      </c>
      <c r="B6" s="116" t="s">
        <v>4</v>
      </c>
      <c r="C6" s="117">
        <v>52057689</v>
      </c>
      <c r="D6" s="117">
        <v>-79750</v>
      </c>
      <c r="E6" s="117">
        <v>51977939</v>
      </c>
    </row>
    <row r="7" spans="1:5">
      <c r="A7" s="118" t="s">
        <v>106</v>
      </c>
      <c r="B7" s="118" t="s">
        <v>107</v>
      </c>
      <c r="C7" s="119">
        <v>16795308</v>
      </c>
      <c r="D7" s="119">
        <v>0</v>
      </c>
      <c r="E7" s="119">
        <v>16795308</v>
      </c>
    </row>
    <row r="8" spans="1:5">
      <c r="A8" s="120" t="s">
        <v>108</v>
      </c>
      <c r="B8" s="120"/>
      <c r="C8" s="121">
        <v>8922137</v>
      </c>
      <c r="D8" s="121">
        <v>0</v>
      </c>
      <c r="E8" s="121">
        <v>8922137</v>
      </c>
    </row>
    <row r="9" spans="1:5">
      <c r="A9" s="120" t="s">
        <v>109</v>
      </c>
      <c r="B9" s="120"/>
      <c r="C9" s="121">
        <v>332</v>
      </c>
      <c r="D9" s="121">
        <v>0</v>
      </c>
      <c r="E9" s="121">
        <v>332</v>
      </c>
    </row>
    <row r="10" spans="1:5">
      <c r="A10" s="120" t="s">
        <v>110</v>
      </c>
      <c r="B10" s="120"/>
      <c r="C10" s="121">
        <v>818</v>
      </c>
      <c r="D10" s="121">
        <v>0</v>
      </c>
      <c r="E10" s="121">
        <v>818</v>
      </c>
    </row>
    <row r="11" spans="1:5">
      <c r="A11" s="120" t="s">
        <v>111</v>
      </c>
      <c r="B11" s="120"/>
      <c r="C11" s="121">
        <v>371684</v>
      </c>
      <c r="D11" s="121">
        <v>0</v>
      </c>
      <c r="E11" s="121">
        <v>371684</v>
      </c>
    </row>
    <row r="12" spans="1:5">
      <c r="A12" s="120" t="s">
        <v>112</v>
      </c>
      <c r="B12" s="120"/>
      <c r="C12" s="121">
        <v>4639</v>
      </c>
      <c r="D12" s="121">
        <v>0</v>
      </c>
      <c r="E12" s="121">
        <v>4639</v>
      </c>
    </row>
    <row r="13" spans="1:5">
      <c r="A13" s="120" t="s">
        <v>113</v>
      </c>
      <c r="B13" s="120"/>
      <c r="C13" s="121">
        <v>14374</v>
      </c>
      <c r="D13" s="121">
        <v>0</v>
      </c>
      <c r="E13" s="121">
        <v>14374</v>
      </c>
    </row>
    <row r="14" spans="1:5">
      <c r="A14" s="120" t="s">
        <v>114</v>
      </c>
      <c r="B14" s="120"/>
      <c r="C14" s="121">
        <v>12608</v>
      </c>
      <c r="D14" s="121">
        <v>0</v>
      </c>
      <c r="E14" s="121">
        <v>12608</v>
      </c>
    </row>
    <row r="15" spans="1:5">
      <c r="A15" s="120" t="s">
        <v>115</v>
      </c>
      <c r="B15" s="120"/>
      <c r="C15" s="121">
        <v>207387</v>
      </c>
      <c r="D15" s="121">
        <v>0</v>
      </c>
      <c r="E15" s="121">
        <v>207387</v>
      </c>
    </row>
    <row r="16" spans="1:5">
      <c r="A16" s="120" t="s">
        <v>116</v>
      </c>
      <c r="B16" s="120"/>
      <c r="C16" s="121">
        <v>7260598</v>
      </c>
      <c r="D16" s="121">
        <v>0</v>
      </c>
      <c r="E16" s="121">
        <v>7260598</v>
      </c>
    </row>
    <row r="17" spans="1:7">
      <c r="A17" s="120" t="s">
        <v>117</v>
      </c>
      <c r="B17" s="120"/>
      <c r="C17" s="121">
        <v>731</v>
      </c>
      <c r="D17" s="121">
        <v>0</v>
      </c>
      <c r="E17" s="121">
        <v>731</v>
      </c>
    </row>
    <row r="18" spans="1:7">
      <c r="A18" s="118" t="s">
        <v>5</v>
      </c>
      <c r="B18" s="118" t="s">
        <v>0</v>
      </c>
      <c r="C18" s="119">
        <v>26420688</v>
      </c>
      <c r="D18" s="119">
        <v>-96750</v>
      </c>
      <c r="E18" s="119">
        <v>26323938</v>
      </c>
      <c r="G18" s="125"/>
    </row>
    <row r="19" spans="1:7">
      <c r="A19" s="120" t="s">
        <v>108</v>
      </c>
      <c r="B19" s="120"/>
      <c r="C19" s="121">
        <v>14204368</v>
      </c>
      <c r="D19" s="121">
        <v>-96750</v>
      </c>
      <c r="E19" s="121">
        <v>14107618</v>
      </c>
      <c r="G19" s="125"/>
    </row>
    <row r="20" spans="1:7">
      <c r="A20" s="120" t="s">
        <v>118</v>
      </c>
      <c r="B20" s="120"/>
      <c r="C20" s="121">
        <v>5310</v>
      </c>
      <c r="D20" s="121">
        <v>0</v>
      </c>
      <c r="E20" s="121">
        <v>5310</v>
      </c>
    </row>
    <row r="21" spans="1:7">
      <c r="A21" s="120" t="s">
        <v>119</v>
      </c>
      <c r="B21" s="120"/>
      <c r="C21" s="121">
        <v>2607</v>
      </c>
      <c r="D21" s="121">
        <v>0</v>
      </c>
      <c r="E21" s="121">
        <v>2607</v>
      </c>
    </row>
    <row r="22" spans="1:7">
      <c r="A22" s="120" t="s">
        <v>120</v>
      </c>
      <c r="B22" s="120"/>
      <c r="C22" s="121">
        <v>196328</v>
      </c>
      <c r="D22" s="121">
        <v>0</v>
      </c>
      <c r="E22" s="121">
        <v>196328</v>
      </c>
    </row>
    <row r="23" spans="1:7">
      <c r="A23" s="120" t="s">
        <v>121</v>
      </c>
      <c r="B23" s="120"/>
      <c r="C23" s="121">
        <v>12357</v>
      </c>
      <c r="D23" s="121">
        <v>0</v>
      </c>
      <c r="E23" s="121">
        <v>12357</v>
      </c>
    </row>
    <row r="24" spans="1:7">
      <c r="A24" s="120" t="s">
        <v>109</v>
      </c>
      <c r="B24" s="120"/>
      <c r="C24" s="121">
        <v>10286</v>
      </c>
      <c r="D24" s="121">
        <v>0</v>
      </c>
      <c r="E24" s="121">
        <v>10286</v>
      </c>
    </row>
    <row r="25" spans="1:7">
      <c r="A25" s="120" t="s">
        <v>122</v>
      </c>
      <c r="B25" s="120"/>
      <c r="C25" s="121">
        <v>6238</v>
      </c>
      <c r="D25" s="121">
        <v>0</v>
      </c>
      <c r="E25" s="121">
        <v>6238</v>
      </c>
    </row>
    <row r="26" spans="1:7">
      <c r="A26" s="120" t="s">
        <v>110</v>
      </c>
      <c r="B26" s="120"/>
      <c r="C26" s="121">
        <v>25644</v>
      </c>
      <c r="D26" s="121">
        <v>0</v>
      </c>
      <c r="E26" s="121">
        <v>25644</v>
      </c>
    </row>
    <row r="27" spans="1:7">
      <c r="A27" s="120" t="s">
        <v>111</v>
      </c>
      <c r="B27" s="120"/>
      <c r="C27" s="121">
        <v>3263006</v>
      </c>
      <c r="D27" s="121">
        <v>0</v>
      </c>
      <c r="E27" s="121">
        <v>3263006</v>
      </c>
    </row>
    <row r="28" spans="1:7">
      <c r="A28" s="120" t="s">
        <v>112</v>
      </c>
      <c r="B28" s="120"/>
      <c r="C28" s="121">
        <v>540583</v>
      </c>
      <c r="D28" s="121">
        <v>0</v>
      </c>
      <c r="E28" s="121">
        <v>540583</v>
      </c>
    </row>
    <row r="29" spans="1:7">
      <c r="A29" s="120" t="s">
        <v>113</v>
      </c>
      <c r="B29" s="120"/>
      <c r="C29" s="121">
        <v>454121</v>
      </c>
      <c r="D29" s="121">
        <v>0</v>
      </c>
      <c r="E29" s="121">
        <v>454121</v>
      </c>
    </row>
    <row r="30" spans="1:7">
      <c r="A30" s="120" t="s">
        <v>123</v>
      </c>
      <c r="B30" s="120"/>
      <c r="C30" s="121">
        <v>42943</v>
      </c>
      <c r="D30" s="121">
        <v>0</v>
      </c>
      <c r="E30" s="121">
        <v>42943</v>
      </c>
    </row>
    <row r="31" spans="1:7">
      <c r="A31" s="120" t="s">
        <v>114</v>
      </c>
      <c r="B31" s="120"/>
      <c r="C31" s="121">
        <v>492941</v>
      </c>
      <c r="D31" s="121">
        <v>0</v>
      </c>
      <c r="E31" s="121">
        <v>492941</v>
      </c>
    </row>
    <row r="32" spans="1:7">
      <c r="A32" s="120" t="s">
        <v>115</v>
      </c>
      <c r="B32" s="120"/>
      <c r="C32" s="121">
        <v>4957802</v>
      </c>
      <c r="D32" s="121">
        <v>0</v>
      </c>
      <c r="E32" s="121">
        <v>4957802</v>
      </c>
    </row>
    <row r="33" spans="1:5">
      <c r="A33" s="120" t="s">
        <v>124</v>
      </c>
      <c r="B33" s="120"/>
      <c r="C33" s="121">
        <v>2898</v>
      </c>
      <c r="D33" s="121">
        <v>0</v>
      </c>
      <c r="E33" s="121">
        <v>2898</v>
      </c>
    </row>
    <row r="34" spans="1:5">
      <c r="A34" s="120" t="s">
        <v>125</v>
      </c>
      <c r="B34" s="120"/>
      <c r="C34" s="121">
        <v>197081</v>
      </c>
      <c r="D34" s="121">
        <v>0</v>
      </c>
      <c r="E34" s="121">
        <v>197081</v>
      </c>
    </row>
    <row r="35" spans="1:5">
      <c r="A35" s="120" t="s">
        <v>126</v>
      </c>
      <c r="B35" s="120"/>
      <c r="C35" s="121">
        <v>33955</v>
      </c>
      <c r="D35" s="121">
        <v>0</v>
      </c>
      <c r="E35" s="121">
        <v>33955</v>
      </c>
    </row>
    <row r="36" spans="1:5">
      <c r="A36" s="120" t="s">
        <v>127</v>
      </c>
      <c r="B36" s="120"/>
      <c r="C36" s="121">
        <v>19908</v>
      </c>
      <c r="D36" s="121">
        <v>0</v>
      </c>
      <c r="E36" s="121">
        <v>19908</v>
      </c>
    </row>
    <row r="37" spans="1:5">
      <c r="A37" s="120" t="s">
        <v>128</v>
      </c>
      <c r="B37" s="120"/>
      <c r="C37" s="121">
        <v>1991</v>
      </c>
      <c r="D37" s="121">
        <v>0</v>
      </c>
      <c r="E37" s="121">
        <v>1991</v>
      </c>
    </row>
    <row r="38" spans="1:5">
      <c r="A38" s="120" t="s">
        <v>129</v>
      </c>
      <c r="B38" s="120"/>
      <c r="C38" s="121">
        <v>19703</v>
      </c>
      <c r="D38" s="121">
        <v>0</v>
      </c>
      <c r="E38" s="121">
        <v>19703</v>
      </c>
    </row>
    <row r="39" spans="1:5">
      <c r="A39" s="120" t="s">
        <v>116</v>
      </c>
      <c r="B39" s="120"/>
      <c r="C39" s="121">
        <v>1293963</v>
      </c>
      <c r="D39" s="121">
        <v>0</v>
      </c>
      <c r="E39" s="121">
        <v>1293963</v>
      </c>
    </row>
    <row r="40" spans="1:5">
      <c r="A40" s="120" t="s">
        <v>130</v>
      </c>
      <c r="B40" s="120"/>
      <c r="C40" s="121">
        <v>20001</v>
      </c>
      <c r="D40" s="121">
        <v>0</v>
      </c>
      <c r="E40" s="121">
        <v>20001</v>
      </c>
    </row>
    <row r="41" spans="1:5">
      <c r="A41" s="120" t="s">
        <v>131</v>
      </c>
      <c r="B41" s="120"/>
      <c r="C41" s="121">
        <v>2588</v>
      </c>
      <c r="D41" s="121">
        <v>0</v>
      </c>
      <c r="E41" s="121">
        <v>2588</v>
      </c>
    </row>
    <row r="42" spans="1:5">
      <c r="A42" s="120" t="s">
        <v>132</v>
      </c>
      <c r="B42" s="120"/>
      <c r="C42" s="121">
        <v>18100</v>
      </c>
      <c r="D42" s="121">
        <v>0</v>
      </c>
      <c r="E42" s="121">
        <v>18100</v>
      </c>
    </row>
    <row r="43" spans="1:5">
      <c r="A43" s="120" t="s">
        <v>133</v>
      </c>
      <c r="B43" s="120"/>
      <c r="C43" s="121">
        <v>1327</v>
      </c>
      <c r="D43" s="121">
        <v>0</v>
      </c>
      <c r="E43" s="121">
        <v>1327</v>
      </c>
    </row>
    <row r="44" spans="1:5">
      <c r="A44" s="120" t="s">
        <v>134</v>
      </c>
      <c r="B44" s="120"/>
      <c r="C44" s="121">
        <v>6200</v>
      </c>
      <c r="D44" s="121">
        <v>0</v>
      </c>
      <c r="E44" s="121">
        <v>6200</v>
      </c>
    </row>
    <row r="45" spans="1:5">
      <c r="A45" s="120" t="s">
        <v>117</v>
      </c>
      <c r="B45" s="120"/>
      <c r="C45" s="121">
        <v>47568</v>
      </c>
      <c r="D45" s="121">
        <v>0</v>
      </c>
      <c r="E45" s="121">
        <v>47568</v>
      </c>
    </row>
    <row r="46" spans="1:5">
      <c r="A46" s="120" t="s">
        <v>135</v>
      </c>
      <c r="B46" s="120"/>
      <c r="C46" s="121">
        <v>8658</v>
      </c>
      <c r="D46" s="121">
        <v>0</v>
      </c>
      <c r="E46" s="121">
        <v>8658</v>
      </c>
    </row>
    <row r="47" spans="1:5">
      <c r="A47" s="120" t="s">
        <v>136</v>
      </c>
      <c r="B47" s="120"/>
      <c r="C47" s="121">
        <v>528487</v>
      </c>
      <c r="D47" s="121">
        <v>0</v>
      </c>
      <c r="E47" s="121">
        <v>528487</v>
      </c>
    </row>
    <row r="48" spans="1:5">
      <c r="A48" s="120" t="s">
        <v>137</v>
      </c>
      <c r="B48" s="120"/>
      <c r="C48" s="121">
        <v>146</v>
      </c>
      <c r="D48" s="121">
        <v>0</v>
      </c>
      <c r="E48" s="121">
        <v>146</v>
      </c>
    </row>
    <row r="49" spans="1:5">
      <c r="A49" s="120" t="s">
        <v>138</v>
      </c>
      <c r="B49" s="120"/>
      <c r="C49" s="121">
        <v>1327</v>
      </c>
      <c r="D49" s="121">
        <v>0</v>
      </c>
      <c r="E49" s="121">
        <v>1327</v>
      </c>
    </row>
    <row r="50" spans="1:5">
      <c r="A50" s="120" t="s">
        <v>139</v>
      </c>
      <c r="B50" s="120"/>
      <c r="C50" s="121">
        <v>2253</v>
      </c>
      <c r="D50" s="121">
        <v>0</v>
      </c>
      <c r="E50" s="121">
        <v>2253</v>
      </c>
    </row>
    <row r="51" spans="1:5">
      <c r="A51" s="118" t="s">
        <v>140</v>
      </c>
      <c r="B51" s="118" t="s">
        <v>141</v>
      </c>
      <c r="C51" s="119">
        <v>287203</v>
      </c>
      <c r="D51" s="119">
        <v>0</v>
      </c>
      <c r="E51" s="119">
        <v>287203</v>
      </c>
    </row>
    <row r="52" spans="1:5">
      <c r="A52" s="120" t="s">
        <v>108</v>
      </c>
      <c r="B52" s="120"/>
      <c r="C52" s="121">
        <v>262420</v>
      </c>
      <c r="D52" s="121">
        <v>0</v>
      </c>
      <c r="E52" s="121">
        <v>262420</v>
      </c>
    </row>
    <row r="53" spans="1:5">
      <c r="A53" s="120" t="s">
        <v>120</v>
      </c>
      <c r="B53" s="120"/>
      <c r="C53" s="121">
        <v>2300</v>
      </c>
      <c r="D53" s="121">
        <v>0</v>
      </c>
      <c r="E53" s="121">
        <v>2300</v>
      </c>
    </row>
    <row r="54" spans="1:5">
      <c r="A54" s="120" t="s">
        <v>111</v>
      </c>
      <c r="B54" s="120"/>
      <c r="C54" s="121">
        <v>6826</v>
      </c>
      <c r="D54" s="121">
        <v>0</v>
      </c>
      <c r="E54" s="121">
        <v>6826</v>
      </c>
    </row>
    <row r="55" spans="1:5">
      <c r="A55" s="120" t="s">
        <v>112</v>
      </c>
      <c r="B55" s="120"/>
      <c r="C55" s="121">
        <v>2774</v>
      </c>
      <c r="D55" s="121">
        <v>0</v>
      </c>
      <c r="E55" s="121">
        <v>2774</v>
      </c>
    </row>
    <row r="56" spans="1:5">
      <c r="A56" s="120" t="s">
        <v>113</v>
      </c>
      <c r="B56" s="120"/>
      <c r="C56" s="121">
        <v>2177</v>
      </c>
      <c r="D56" s="121">
        <v>0</v>
      </c>
      <c r="E56" s="121">
        <v>2177</v>
      </c>
    </row>
    <row r="57" spans="1:5">
      <c r="A57" s="120" t="s">
        <v>123</v>
      </c>
      <c r="B57" s="120"/>
      <c r="C57" s="121">
        <v>796</v>
      </c>
      <c r="D57" s="121">
        <v>0</v>
      </c>
      <c r="E57" s="121">
        <v>796</v>
      </c>
    </row>
    <row r="58" spans="1:5">
      <c r="A58" s="120" t="s">
        <v>116</v>
      </c>
      <c r="B58" s="120"/>
      <c r="C58" s="121">
        <v>9910</v>
      </c>
      <c r="D58" s="121">
        <v>0</v>
      </c>
      <c r="E58" s="121">
        <v>9910</v>
      </c>
    </row>
    <row r="59" spans="1:5">
      <c r="A59" s="118" t="s">
        <v>142</v>
      </c>
      <c r="B59" s="118" t="s">
        <v>143</v>
      </c>
      <c r="C59" s="119">
        <v>1754818</v>
      </c>
      <c r="D59" s="119">
        <v>0</v>
      </c>
      <c r="E59" s="119">
        <v>1754818</v>
      </c>
    </row>
    <row r="60" spans="1:5">
      <c r="A60" s="120" t="s">
        <v>108</v>
      </c>
      <c r="B60" s="120"/>
      <c r="C60" s="121">
        <v>1751818</v>
      </c>
      <c r="D60" s="121">
        <v>0</v>
      </c>
      <c r="E60" s="121">
        <v>1751818</v>
      </c>
    </row>
    <row r="61" spans="1:5">
      <c r="A61" s="120" t="s">
        <v>115</v>
      </c>
      <c r="B61" s="120"/>
      <c r="C61" s="121">
        <v>3000</v>
      </c>
      <c r="D61" s="121">
        <v>0</v>
      </c>
      <c r="E61" s="121">
        <v>3000</v>
      </c>
    </row>
    <row r="62" spans="1:5">
      <c r="A62" s="118" t="s">
        <v>144</v>
      </c>
      <c r="B62" s="118" t="s">
        <v>145</v>
      </c>
      <c r="C62" s="119">
        <v>617869</v>
      </c>
      <c r="D62" s="119">
        <v>0</v>
      </c>
      <c r="E62" s="119">
        <v>617869</v>
      </c>
    </row>
    <row r="63" spans="1:5">
      <c r="A63" s="120" t="s">
        <v>108</v>
      </c>
      <c r="B63" s="120"/>
      <c r="C63" s="121">
        <v>614895</v>
      </c>
      <c r="D63" s="121">
        <v>0</v>
      </c>
      <c r="E63" s="121">
        <v>614895</v>
      </c>
    </row>
    <row r="64" spans="1:5">
      <c r="A64" s="120" t="s">
        <v>116</v>
      </c>
      <c r="B64" s="120"/>
      <c r="C64" s="121">
        <v>2974</v>
      </c>
      <c r="D64" s="121">
        <v>0</v>
      </c>
      <c r="E64" s="121">
        <v>2974</v>
      </c>
    </row>
    <row r="65" spans="1:7" ht="26.25">
      <c r="A65" s="118" t="s">
        <v>146</v>
      </c>
      <c r="B65" s="122" t="s">
        <v>147</v>
      </c>
      <c r="C65" s="119">
        <v>1528572</v>
      </c>
      <c r="D65" s="119">
        <v>17000</v>
      </c>
      <c r="E65" s="119">
        <v>1545572</v>
      </c>
      <c r="G65" s="125"/>
    </row>
    <row r="66" spans="1:7">
      <c r="A66" s="120" t="s">
        <v>108</v>
      </c>
      <c r="B66" s="120"/>
      <c r="C66" s="121">
        <v>1359906</v>
      </c>
      <c r="D66" s="121">
        <v>17000</v>
      </c>
      <c r="E66" s="121">
        <v>1376906</v>
      </c>
      <c r="G66" s="125"/>
    </row>
    <row r="67" spans="1:7">
      <c r="A67" s="120" t="s">
        <v>110</v>
      </c>
      <c r="B67" s="120"/>
      <c r="C67" s="121">
        <v>135</v>
      </c>
      <c r="D67" s="121">
        <v>0</v>
      </c>
      <c r="E67" s="121">
        <v>135</v>
      </c>
    </row>
    <row r="68" spans="1:7">
      <c r="A68" s="120" t="s">
        <v>114</v>
      </c>
      <c r="B68" s="120"/>
      <c r="C68" s="121">
        <v>1061</v>
      </c>
      <c r="D68" s="121">
        <v>0</v>
      </c>
      <c r="E68" s="121">
        <v>1061</v>
      </c>
    </row>
    <row r="69" spans="1:7">
      <c r="A69" s="120" t="s">
        <v>115</v>
      </c>
      <c r="B69" s="120"/>
      <c r="C69" s="121">
        <v>4000</v>
      </c>
      <c r="D69" s="121">
        <v>0</v>
      </c>
      <c r="E69" s="121">
        <v>4000</v>
      </c>
    </row>
    <row r="70" spans="1:7">
      <c r="A70" s="120" t="s">
        <v>116</v>
      </c>
      <c r="B70" s="120"/>
      <c r="C70" s="121">
        <v>156489</v>
      </c>
      <c r="D70" s="121">
        <v>0</v>
      </c>
      <c r="E70" s="121">
        <v>156489</v>
      </c>
    </row>
    <row r="71" spans="1:7">
      <c r="A71" s="120" t="s">
        <v>117</v>
      </c>
      <c r="B71" s="120"/>
      <c r="C71" s="121">
        <v>6981</v>
      </c>
      <c r="D71" s="121">
        <v>0</v>
      </c>
      <c r="E71" s="121">
        <v>6981</v>
      </c>
    </row>
    <row r="72" spans="1:7">
      <c r="A72" s="118" t="s">
        <v>148</v>
      </c>
      <c r="B72" s="118" t="s">
        <v>149</v>
      </c>
      <c r="C72" s="119">
        <v>4653231</v>
      </c>
      <c r="D72" s="119">
        <v>0</v>
      </c>
      <c r="E72" s="119">
        <v>4653231</v>
      </c>
    </row>
    <row r="73" spans="1:7">
      <c r="A73" s="120" t="s">
        <v>108</v>
      </c>
      <c r="B73" s="120"/>
      <c r="C73" s="121">
        <v>4618688</v>
      </c>
      <c r="D73" s="121">
        <v>0</v>
      </c>
      <c r="E73" s="121">
        <v>4618688</v>
      </c>
    </row>
    <row r="74" spans="1:7">
      <c r="A74" s="120" t="s">
        <v>111</v>
      </c>
      <c r="B74" s="120"/>
      <c r="C74" s="121">
        <v>27843</v>
      </c>
      <c r="D74" s="121">
        <v>0</v>
      </c>
      <c r="E74" s="121">
        <v>27843</v>
      </c>
    </row>
    <row r="75" spans="1:7">
      <c r="A75" s="120" t="s">
        <v>115</v>
      </c>
      <c r="B75" s="120"/>
      <c r="C75" s="121">
        <v>6700</v>
      </c>
      <c r="D75" s="121">
        <v>0</v>
      </c>
      <c r="E75" s="121">
        <v>6700</v>
      </c>
    </row>
    <row r="76" spans="1:7">
      <c r="A76" s="115" t="s">
        <v>150</v>
      </c>
      <c r="B76" s="116" t="s">
        <v>84</v>
      </c>
      <c r="C76" s="117">
        <v>23282625</v>
      </c>
      <c r="D76" s="117">
        <v>79750</v>
      </c>
      <c r="E76" s="117">
        <v>23362375</v>
      </c>
    </row>
    <row r="77" spans="1:7">
      <c r="A77" s="118" t="s">
        <v>151</v>
      </c>
      <c r="B77" s="118" t="s">
        <v>152</v>
      </c>
      <c r="C77" s="119">
        <v>745770</v>
      </c>
      <c r="D77" s="119">
        <v>-25000</v>
      </c>
      <c r="E77" s="119">
        <v>720770</v>
      </c>
    </row>
    <row r="78" spans="1:7">
      <c r="A78" s="120" t="s">
        <v>108</v>
      </c>
      <c r="B78" s="120"/>
      <c r="C78" s="121">
        <v>541270</v>
      </c>
      <c r="D78" s="121">
        <v>-25000</v>
      </c>
      <c r="E78" s="121">
        <v>516270</v>
      </c>
    </row>
    <row r="79" spans="1:7">
      <c r="A79" s="120" t="s">
        <v>111</v>
      </c>
      <c r="B79" s="120"/>
      <c r="C79" s="121">
        <v>133000</v>
      </c>
      <c r="D79" s="121">
        <v>0</v>
      </c>
      <c r="E79" s="121">
        <v>133000</v>
      </c>
    </row>
    <row r="80" spans="1:7">
      <c r="A80" s="120" t="s">
        <v>125</v>
      </c>
      <c r="B80" s="120"/>
      <c r="C80" s="121">
        <v>5000</v>
      </c>
      <c r="D80" s="121">
        <v>0</v>
      </c>
      <c r="E80" s="121">
        <v>5000</v>
      </c>
    </row>
    <row r="81" spans="1:5">
      <c r="A81" s="120" t="s">
        <v>136</v>
      </c>
      <c r="B81" s="120"/>
      <c r="C81" s="121">
        <v>66500</v>
      </c>
      <c r="D81" s="121">
        <v>0</v>
      </c>
      <c r="E81" s="121">
        <v>66500</v>
      </c>
    </row>
    <row r="82" spans="1:5">
      <c r="A82" s="118" t="s">
        <v>153</v>
      </c>
      <c r="B82" s="118" t="s">
        <v>154</v>
      </c>
      <c r="C82" s="119">
        <v>16459942</v>
      </c>
      <c r="D82" s="119">
        <v>-43750</v>
      </c>
      <c r="E82" s="119">
        <v>16416192</v>
      </c>
    </row>
    <row r="83" spans="1:5">
      <c r="A83" s="120" t="s">
        <v>108</v>
      </c>
      <c r="B83" s="120"/>
      <c r="C83" s="121">
        <v>5103636</v>
      </c>
      <c r="D83" s="121">
        <v>-43750</v>
      </c>
      <c r="E83" s="121">
        <v>5059886</v>
      </c>
    </row>
    <row r="84" spans="1:5">
      <c r="A84" s="120" t="s">
        <v>118</v>
      </c>
      <c r="B84" s="120"/>
      <c r="C84" s="121">
        <v>12933</v>
      </c>
      <c r="D84" s="121">
        <v>0</v>
      </c>
      <c r="E84" s="121">
        <v>12933</v>
      </c>
    </row>
    <row r="85" spans="1:5">
      <c r="A85" s="120" t="s">
        <v>120</v>
      </c>
      <c r="B85" s="120"/>
      <c r="C85" s="121">
        <v>19600</v>
      </c>
      <c r="D85" s="121">
        <v>0</v>
      </c>
      <c r="E85" s="121">
        <v>19600</v>
      </c>
    </row>
    <row r="86" spans="1:5">
      <c r="A86" s="120" t="s">
        <v>121</v>
      </c>
      <c r="B86" s="120"/>
      <c r="C86" s="121">
        <v>915</v>
      </c>
      <c r="D86" s="121">
        <v>0</v>
      </c>
      <c r="E86" s="121">
        <v>915</v>
      </c>
    </row>
    <row r="87" spans="1:5">
      <c r="A87" s="120" t="s">
        <v>110</v>
      </c>
      <c r="B87" s="120"/>
      <c r="C87" s="121">
        <v>6018</v>
      </c>
      <c r="D87" s="121">
        <v>0</v>
      </c>
      <c r="E87" s="121">
        <v>6018</v>
      </c>
    </row>
    <row r="88" spans="1:5">
      <c r="A88" s="120" t="s">
        <v>111</v>
      </c>
      <c r="B88" s="120"/>
      <c r="C88" s="121">
        <v>3936285</v>
      </c>
      <c r="D88" s="121">
        <v>0</v>
      </c>
      <c r="E88" s="121">
        <v>3936285</v>
      </c>
    </row>
    <row r="89" spans="1:5">
      <c r="A89" s="120" t="s">
        <v>112</v>
      </c>
      <c r="B89" s="120"/>
      <c r="C89" s="121">
        <v>25337</v>
      </c>
      <c r="D89" s="121">
        <v>0</v>
      </c>
      <c r="E89" s="121">
        <v>25337</v>
      </c>
    </row>
    <row r="90" spans="1:5">
      <c r="A90" s="120" t="s">
        <v>113</v>
      </c>
      <c r="B90" s="120"/>
      <c r="C90" s="121">
        <v>10087</v>
      </c>
      <c r="D90" s="121">
        <v>0</v>
      </c>
      <c r="E90" s="121">
        <v>10087</v>
      </c>
    </row>
    <row r="91" spans="1:5">
      <c r="A91" s="120" t="s">
        <v>114</v>
      </c>
      <c r="B91" s="120"/>
      <c r="C91" s="121">
        <v>73362</v>
      </c>
      <c r="D91" s="121">
        <v>0</v>
      </c>
      <c r="E91" s="121">
        <v>73362</v>
      </c>
    </row>
    <row r="92" spans="1:5">
      <c r="A92" s="120" t="s">
        <v>115</v>
      </c>
      <c r="B92" s="120"/>
      <c r="C92" s="121">
        <v>3215891</v>
      </c>
      <c r="D92" s="121">
        <v>0</v>
      </c>
      <c r="E92" s="121">
        <v>3215891</v>
      </c>
    </row>
    <row r="93" spans="1:5">
      <c r="A93" s="120" t="s">
        <v>124</v>
      </c>
      <c r="B93" s="120"/>
      <c r="C93" s="121">
        <v>73398</v>
      </c>
      <c r="D93" s="121">
        <v>0</v>
      </c>
      <c r="E93" s="121">
        <v>73398</v>
      </c>
    </row>
    <row r="94" spans="1:5">
      <c r="A94" s="120" t="s">
        <v>125</v>
      </c>
      <c r="B94" s="120"/>
      <c r="C94" s="121">
        <v>2700</v>
      </c>
      <c r="D94" s="121">
        <v>0</v>
      </c>
      <c r="E94" s="121">
        <v>2700</v>
      </c>
    </row>
    <row r="95" spans="1:5">
      <c r="A95" s="120" t="s">
        <v>126</v>
      </c>
      <c r="B95" s="120"/>
      <c r="C95" s="121">
        <v>1328</v>
      </c>
      <c r="D95" s="121">
        <v>0</v>
      </c>
      <c r="E95" s="121">
        <v>1328</v>
      </c>
    </row>
    <row r="96" spans="1:5">
      <c r="A96" s="120" t="s">
        <v>127</v>
      </c>
      <c r="B96" s="120"/>
      <c r="C96" s="121">
        <v>10000</v>
      </c>
      <c r="D96" s="121">
        <v>0</v>
      </c>
      <c r="E96" s="121">
        <v>10000</v>
      </c>
    </row>
    <row r="97" spans="1:5">
      <c r="A97" s="120" t="s">
        <v>128</v>
      </c>
      <c r="B97" s="120"/>
      <c r="C97" s="121">
        <v>33314</v>
      </c>
      <c r="D97" s="121">
        <v>0</v>
      </c>
      <c r="E97" s="121">
        <v>33314</v>
      </c>
    </row>
    <row r="98" spans="1:5">
      <c r="A98" s="120" t="s">
        <v>129</v>
      </c>
      <c r="B98" s="120"/>
      <c r="C98" s="121">
        <v>3500</v>
      </c>
      <c r="D98" s="121">
        <v>0</v>
      </c>
      <c r="E98" s="121">
        <v>3500</v>
      </c>
    </row>
    <row r="99" spans="1:5">
      <c r="A99" s="120" t="s">
        <v>116</v>
      </c>
      <c r="B99" s="120"/>
      <c r="C99" s="121">
        <v>103771</v>
      </c>
      <c r="D99" s="121">
        <v>0</v>
      </c>
      <c r="E99" s="121">
        <v>103771</v>
      </c>
    </row>
    <row r="100" spans="1:5">
      <c r="A100" s="120" t="s">
        <v>130</v>
      </c>
      <c r="B100" s="120"/>
      <c r="C100" s="121">
        <v>93951</v>
      </c>
      <c r="D100" s="121">
        <v>0</v>
      </c>
      <c r="E100" s="121">
        <v>93951</v>
      </c>
    </row>
    <row r="101" spans="1:5">
      <c r="A101" s="120" t="s">
        <v>155</v>
      </c>
      <c r="B101" s="120"/>
      <c r="C101" s="121">
        <v>3000</v>
      </c>
      <c r="D101" s="121">
        <v>0</v>
      </c>
      <c r="E101" s="121">
        <v>3000</v>
      </c>
    </row>
    <row r="102" spans="1:5">
      <c r="A102" s="120" t="s">
        <v>132</v>
      </c>
      <c r="B102" s="120"/>
      <c r="C102" s="121">
        <v>1300</v>
      </c>
      <c r="D102" s="121">
        <v>0</v>
      </c>
      <c r="E102" s="121">
        <v>1300</v>
      </c>
    </row>
    <row r="103" spans="1:5">
      <c r="A103" s="120" t="s">
        <v>133</v>
      </c>
      <c r="B103" s="120"/>
      <c r="C103" s="121">
        <v>2500</v>
      </c>
      <c r="D103" s="121">
        <v>0</v>
      </c>
      <c r="E103" s="121">
        <v>2500</v>
      </c>
    </row>
    <row r="104" spans="1:5">
      <c r="A104" s="120" t="s">
        <v>117</v>
      </c>
      <c r="B104" s="120"/>
      <c r="C104" s="121">
        <v>9766</v>
      </c>
      <c r="D104" s="121">
        <v>0</v>
      </c>
      <c r="E104" s="121">
        <v>9766</v>
      </c>
    </row>
    <row r="105" spans="1:5">
      <c r="A105" s="120" t="s">
        <v>135</v>
      </c>
      <c r="B105" s="120"/>
      <c r="C105" s="121">
        <v>15300</v>
      </c>
      <c r="D105" s="121">
        <v>0</v>
      </c>
      <c r="E105" s="121">
        <v>15300</v>
      </c>
    </row>
    <row r="106" spans="1:5">
      <c r="A106" s="120" t="s">
        <v>136</v>
      </c>
      <c r="B106" s="120"/>
      <c r="C106" s="121">
        <v>631800</v>
      </c>
      <c r="D106" s="121">
        <v>0</v>
      </c>
      <c r="E106" s="121">
        <v>631800</v>
      </c>
    </row>
    <row r="107" spans="1:5">
      <c r="A107" s="120" t="s">
        <v>139</v>
      </c>
      <c r="B107" s="120"/>
      <c r="C107" s="121">
        <v>4650</v>
      </c>
      <c r="D107" s="121">
        <v>0</v>
      </c>
      <c r="E107" s="121">
        <v>4650</v>
      </c>
    </row>
    <row r="108" spans="1:5">
      <c r="A108" s="120" t="s">
        <v>156</v>
      </c>
      <c r="B108" s="120"/>
      <c r="C108" s="121">
        <v>3065600</v>
      </c>
      <c r="D108" s="121">
        <v>0</v>
      </c>
      <c r="E108" s="121">
        <v>3065600</v>
      </c>
    </row>
    <row r="109" spans="1:5">
      <c r="A109" s="118" t="s">
        <v>157</v>
      </c>
      <c r="B109" s="118" t="s">
        <v>158</v>
      </c>
      <c r="C109" s="119">
        <v>6076913</v>
      </c>
      <c r="D109" s="119">
        <v>148500</v>
      </c>
      <c r="E109" s="119">
        <v>6225413</v>
      </c>
    </row>
    <row r="110" spans="1:5">
      <c r="A110" s="120" t="s">
        <v>108</v>
      </c>
      <c r="B110" s="120"/>
      <c r="C110" s="121">
        <v>715700</v>
      </c>
      <c r="D110" s="121">
        <v>148500</v>
      </c>
      <c r="E110" s="121">
        <v>864200</v>
      </c>
    </row>
    <row r="111" spans="1:5">
      <c r="A111" s="120" t="s">
        <v>111</v>
      </c>
      <c r="B111" s="120"/>
      <c r="C111" s="121">
        <v>169833</v>
      </c>
      <c r="D111" s="121">
        <v>0</v>
      </c>
      <c r="E111" s="121">
        <v>169833</v>
      </c>
    </row>
    <row r="112" spans="1:5">
      <c r="A112" s="120" t="s">
        <v>115</v>
      </c>
      <c r="B112" s="120"/>
      <c r="C112" s="121">
        <v>3930130</v>
      </c>
      <c r="D112" s="121">
        <v>0</v>
      </c>
      <c r="E112" s="121">
        <v>3930130</v>
      </c>
    </row>
    <row r="113" spans="1:5">
      <c r="A113" s="120" t="s">
        <v>136</v>
      </c>
      <c r="B113" s="120"/>
      <c r="C113" s="121">
        <v>595550</v>
      </c>
      <c r="D113" s="121">
        <v>0</v>
      </c>
      <c r="E113" s="121">
        <v>595550</v>
      </c>
    </row>
    <row r="114" spans="1:5">
      <c r="A114" s="120" t="s">
        <v>156</v>
      </c>
      <c r="B114" s="120"/>
      <c r="C114" s="121">
        <v>665700</v>
      </c>
      <c r="D114" s="121">
        <v>0</v>
      </c>
      <c r="E114" s="121">
        <v>665700</v>
      </c>
    </row>
  </sheetData>
  <mergeCells count="4">
    <mergeCell ref="A1:E1"/>
    <mergeCell ref="A2:E2"/>
    <mergeCell ref="A4:B4"/>
    <mergeCell ref="A5:B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F03A1-FE94-4B31-B0A8-051EA8E94AD4}">
  <sheetPr>
    <pageSetUpPr fitToPage="1"/>
  </sheetPr>
  <dimension ref="A1:F45"/>
  <sheetViews>
    <sheetView workbookViewId="0">
      <selection sqref="A1:D1"/>
    </sheetView>
  </sheetViews>
  <sheetFormatPr defaultRowHeight="12.75"/>
  <cols>
    <col min="1" max="1" width="59.7109375" style="19" customWidth="1"/>
    <col min="2" max="2" width="10.85546875" style="18" bestFit="1" customWidth="1"/>
    <col min="3" max="3" width="8" style="18" bestFit="1" customWidth="1"/>
    <col min="4" max="4" width="10.85546875" style="18" bestFit="1" customWidth="1"/>
    <col min="5" max="5" width="9.140625" style="19"/>
    <col min="6" max="6" width="10.140625" style="19" bestFit="1" customWidth="1"/>
    <col min="7" max="247" width="9.140625" style="19"/>
    <col min="248" max="248" width="10" style="19" customWidth="1"/>
    <col min="249" max="249" width="44.85546875" style="19" customWidth="1"/>
    <col min="250" max="250" width="14.85546875" style="19" customWidth="1"/>
    <col min="251" max="251" width="19" style="19" customWidth="1"/>
    <col min="252" max="252" width="14.85546875" style="19" customWidth="1"/>
    <col min="253" max="503" width="9.140625" style="19"/>
    <col min="504" max="504" width="10" style="19" customWidth="1"/>
    <col min="505" max="505" width="44.85546875" style="19" customWidth="1"/>
    <col min="506" max="506" width="14.85546875" style="19" customWidth="1"/>
    <col min="507" max="507" width="19" style="19" customWidth="1"/>
    <col min="508" max="508" width="14.85546875" style="19" customWidth="1"/>
    <col min="509" max="759" width="9.140625" style="19"/>
    <col min="760" max="760" width="10" style="19" customWidth="1"/>
    <col min="761" max="761" width="44.85546875" style="19" customWidth="1"/>
    <col min="762" max="762" width="14.85546875" style="19" customWidth="1"/>
    <col min="763" max="763" width="19" style="19" customWidth="1"/>
    <col min="764" max="764" width="14.85546875" style="19" customWidth="1"/>
    <col min="765" max="1015" width="9.140625" style="19"/>
    <col min="1016" max="1016" width="10" style="19" customWidth="1"/>
    <col min="1017" max="1017" width="44.85546875" style="19" customWidth="1"/>
    <col min="1018" max="1018" width="14.85546875" style="19" customWidth="1"/>
    <col min="1019" max="1019" width="19" style="19" customWidth="1"/>
    <col min="1020" max="1020" width="14.85546875" style="19" customWidth="1"/>
    <col min="1021" max="1271" width="9.140625" style="19"/>
    <col min="1272" max="1272" width="10" style="19" customWidth="1"/>
    <col min="1273" max="1273" width="44.85546875" style="19" customWidth="1"/>
    <col min="1274" max="1274" width="14.85546875" style="19" customWidth="1"/>
    <col min="1275" max="1275" width="19" style="19" customWidth="1"/>
    <col min="1276" max="1276" width="14.85546875" style="19" customWidth="1"/>
    <col min="1277" max="1527" width="9.140625" style="19"/>
    <col min="1528" max="1528" width="10" style="19" customWidth="1"/>
    <col min="1529" max="1529" width="44.85546875" style="19" customWidth="1"/>
    <col min="1530" max="1530" width="14.85546875" style="19" customWidth="1"/>
    <col min="1531" max="1531" width="19" style="19" customWidth="1"/>
    <col min="1532" max="1532" width="14.85546875" style="19" customWidth="1"/>
    <col min="1533" max="1783" width="9.140625" style="19"/>
    <col min="1784" max="1784" width="10" style="19" customWidth="1"/>
    <col min="1785" max="1785" width="44.85546875" style="19" customWidth="1"/>
    <col min="1786" max="1786" width="14.85546875" style="19" customWidth="1"/>
    <col min="1787" max="1787" width="19" style="19" customWidth="1"/>
    <col min="1788" max="1788" width="14.85546875" style="19" customWidth="1"/>
    <col min="1789" max="2039" width="9.140625" style="19"/>
    <col min="2040" max="2040" width="10" style="19" customWidth="1"/>
    <col min="2041" max="2041" width="44.85546875" style="19" customWidth="1"/>
    <col min="2042" max="2042" width="14.85546875" style="19" customWidth="1"/>
    <col min="2043" max="2043" width="19" style="19" customWidth="1"/>
    <col min="2044" max="2044" width="14.85546875" style="19" customWidth="1"/>
    <col min="2045" max="2295" width="9.140625" style="19"/>
    <col min="2296" max="2296" width="10" style="19" customWidth="1"/>
    <col min="2297" max="2297" width="44.85546875" style="19" customWidth="1"/>
    <col min="2298" max="2298" width="14.85546875" style="19" customWidth="1"/>
    <col min="2299" max="2299" width="19" style="19" customWidth="1"/>
    <col min="2300" max="2300" width="14.85546875" style="19" customWidth="1"/>
    <col min="2301" max="2551" width="9.140625" style="19"/>
    <col min="2552" max="2552" width="10" style="19" customWidth="1"/>
    <col min="2553" max="2553" width="44.85546875" style="19" customWidth="1"/>
    <col min="2554" max="2554" width="14.85546875" style="19" customWidth="1"/>
    <col min="2555" max="2555" width="19" style="19" customWidth="1"/>
    <col min="2556" max="2556" width="14.85546875" style="19" customWidth="1"/>
    <col min="2557" max="2807" width="9.140625" style="19"/>
    <col min="2808" max="2808" width="10" style="19" customWidth="1"/>
    <col min="2809" max="2809" width="44.85546875" style="19" customWidth="1"/>
    <col min="2810" max="2810" width="14.85546875" style="19" customWidth="1"/>
    <col min="2811" max="2811" width="19" style="19" customWidth="1"/>
    <col min="2812" max="2812" width="14.85546875" style="19" customWidth="1"/>
    <col min="2813" max="3063" width="9.140625" style="19"/>
    <col min="3064" max="3064" width="10" style="19" customWidth="1"/>
    <col min="3065" max="3065" width="44.85546875" style="19" customWidth="1"/>
    <col min="3066" max="3066" width="14.85546875" style="19" customWidth="1"/>
    <col min="3067" max="3067" width="19" style="19" customWidth="1"/>
    <col min="3068" max="3068" width="14.85546875" style="19" customWidth="1"/>
    <col min="3069" max="3319" width="9.140625" style="19"/>
    <col min="3320" max="3320" width="10" style="19" customWidth="1"/>
    <col min="3321" max="3321" width="44.85546875" style="19" customWidth="1"/>
    <col min="3322" max="3322" width="14.85546875" style="19" customWidth="1"/>
    <col min="3323" max="3323" width="19" style="19" customWidth="1"/>
    <col min="3324" max="3324" width="14.85546875" style="19" customWidth="1"/>
    <col min="3325" max="3575" width="9.140625" style="19"/>
    <col min="3576" max="3576" width="10" style="19" customWidth="1"/>
    <col min="3577" max="3577" width="44.85546875" style="19" customWidth="1"/>
    <col min="3578" max="3578" width="14.85546875" style="19" customWidth="1"/>
    <col min="3579" max="3579" width="19" style="19" customWidth="1"/>
    <col min="3580" max="3580" width="14.85546875" style="19" customWidth="1"/>
    <col min="3581" max="3831" width="9.140625" style="19"/>
    <col min="3832" max="3832" width="10" style="19" customWidth="1"/>
    <col min="3833" max="3833" width="44.85546875" style="19" customWidth="1"/>
    <col min="3834" max="3834" width="14.85546875" style="19" customWidth="1"/>
    <col min="3835" max="3835" width="19" style="19" customWidth="1"/>
    <col min="3836" max="3836" width="14.85546875" style="19" customWidth="1"/>
    <col min="3837" max="4087" width="9.140625" style="19"/>
    <col min="4088" max="4088" width="10" style="19" customWidth="1"/>
    <col min="4089" max="4089" width="44.85546875" style="19" customWidth="1"/>
    <col min="4090" max="4090" width="14.85546875" style="19" customWidth="1"/>
    <col min="4091" max="4091" width="19" style="19" customWidth="1"/>
    <col min="4092" max="4092" width="14.85546875" style="19" customWidth="1"/>
    <col min="4093" max="4343" width="9.140625" style="19"/>
    <col min="4344" max="4344" width="10" style="19" customWidth="1"/>
    <col min="4345" max="4345" width="44.85546875" style="19" customWidth="1"/>
    <col min="4346" max="4346" width="14.85546875" style="19" customWidth="1"/>
    <col min="4347" max="4347" width="19" style="19" customWidth="1"/>
    <col min="4348" max="4348" width="14.85546875" style="19" customWidth="1"/>
    <col min="4349" max="4599" width="9.140625" style="19"/>
    <col min="4600" max="4600" width="10" style="19" customWidth="1"/>
    <col min="4601" max="4601" width="44.85546875" style="19" customWidth="1"/>
    <col min="4602" max="4602" width="14.85546875" style="19" customWidth="1"/>
    <col min="4603" max="4603" width="19" style="19" customWidth="1"/>
    <col min="4604" max="4604" width="14.85546875" style="19" customWidth="1"/>
    <col min="4605" max="4855" width="9.140625" style="19"/>
    <col min="4856" max="4856" width="10" style="19" customWidth="1"/>
    <col min="4857" max="4857" width="44.85546875" style="19" customWidth="1"/>
    <col min="4858" max="4858" width="14.85546875" style="19" customWidth="1"/>
    <col min="4859" max="4859" width="19" style="19" customWidth="1"/>
    <col min="4860" max="4860" width="14.85546875" style="19" customWidth="1"/>
    <col min="4861" max="5111" width="9.140625" style="19"/>
    <col min="5112" max="5112" width="10" style="19" customWidth="1"/>
    <col min="5113" max="5113" width="44.85546875" style="19" customWidth="1"/>
    <col min="5114" max="5114" width="14.85546875" style="19" customWidth="1"/>
    <col min="5115" max="5115" width="19" style="19" customWidth="1"/>
    <col min="5116" max="5116" width="14.85546875" style="19" customWidth="1"/>
    <col min="5117" max="5367" width="9.140625" style="19"/>
    <col min="5368" max="5368" width="10" style="19" customWidth="1"/>
    <col min="5369" max="5369" width="44.85546875" style="19" customWidth="1"/>
    <col min="5370" max="5370" width="14.85546875" style="19" customWidth="1"/>
    <col min="5371" max="5371" width="19" style="19" customWidth="1"/>
    <col min="5372" max="5372" width="14.85546875" style="19" customWidth="1"/>
    <col min="5373" max="5623" width="9.140625" style="19"/>
    <col min="5624" max="5624" width="10" style="19" customWidth="1"/>
    <col min="5625" max="5625" width="44.85546875" style="19" customWidth="1"/>
    <col min="5626" max="5626" width="14.85546875" style="19" customWidth="1"/>
    <col min="5627" max="5627" width="19" style="19" customWidth="1"/>
    <col min="5628" max="5628" width="14.85546875" style="19" customWidth="1"/>
    <col min="5629" max="5879" width="9.140625" style="19"/>
    <col min="5880" max="5880" width="10" style="19" customWidth="1"/>
    <col min="5881" max="5881" width="44.85546875" style="19" customWidth="1"/>
    <col min="5882" max="5882" width="14.85546875" style="19" customWidth="1"/>
    <col min="5883" max="5883" width="19" style="19" customWidth="1"/>
    <col min="5884" max="5884" width="14.85546875" style="19" customWidth="1"/>
    <col min="5885" max="6135" width="9.140625" style="19"/>
    <col min="6136" max="6136" width="10" style="19" customWidth="1"/>
    <col min="6137" max="6137" width="44.85546875" style="19" customWidth="1"/>
    <col min="6138" max="6138" width="14.85546875" style="19" customWidth="1"/>
    <col min="6139" max="6139" width="19" style="19" customWidth="1"/>
    <col min="6140" max="6140" width="14.85546875" style="19" customWidth="1"/>
    <col min="6141" max="6391" width="9.140625" style="19"/>
    <col min="6392" max="6392" width="10" style="19" customWidth="1"/>
    <col min="6393" max="6393" width="44.85546875" style="19" customWidth="1"/>
    <col min="6394" max="6394" width="14.85546875" style="19" customWidth="1"/>
    <col min="6395" max="6395" width="19" style="19" customWidth="1"/>
    <col min="6396" max="6396" width="14.85546875" style="19" customWidth="1"/>
    <col min="6397" max="6647" width="9.140625" style="19"/>
    <col min="6648" max="6648" width="10" style="19" customWidth="1"/>
    <col min="6649" max="6649" width="44.85546875" style="19" customWidth="1"/>
    <col min="6650" max="6650" width="14.85546875" style="19" customWidth="1"/>
    <col min="6651" max="6651" width="19" style="19" customWidth="1"/>
    <col min="6652" max="6652" width="14.85546875" style="19" customWidth="1"/>
    <col min="6653" max="6903" width="9.140625" style="19"/>
    <col min="6904" max="6904" width="10" style="19" customWidth="1"/>
    <col min="6905" max="6905" width="44.85546875" style="19" customWidth="1"/>
    <col min="6906" max="6906" width="14.85546875" style="19" customWidth="1"/>
    <col min="6907" max="6907" width="19" style="19" customWidth="1"/>
    <col min="6908" max="6908" width="14.85546875" style="19" customWidth="1"/>
    <col min="6909" max="7159" width="9.140625" style="19"/>
    <col min="7160" max="7160" width="10" style="19" customWidth="1"/>
    <col min="7161" max="7161" width="44.85546875" style="19" customWidth="1"/>
    <col min="7162" max="7162" width="14.85546875" style="19" customWidth="1"/>
    <col min="7163" max="7163" width="19" style="19" customWidth="1"/>
    <col min="7164" max="7164" width="14.85546875" style="19" customWidth="1"/>
    <col min="7165" max="7415" width="9.140625" style="19"/>
    <col min="7416" max="7416" width="10" style="19" customWidth="1"/>
    <col min="7417" max="7417" width="44.85546875" style="19" customWidth="1"/>
    <col min="7418" max="7418" width="14.85546875" style="19" customWidth="1"/>
    <col min="7419" max="7419" width="19" style="19" customWidth="1"/>
    <col min="7420" max="7420" width="14.85546875" style="19" customWidth="1"/>
    <col min="7421" max="7671" width="9.140625" style="19"/>
    <col min="7672" max="7672" width="10" style="19" customWidth="1"/>
    <col min="7673" max="7673" width="44.85546875" style="19" customWidth="1"/>
    <col min="7674" max="7674" width="14.85546875" style="19" customWidth="1"/>
    <col min="7675" max="7675" width="19" style="19" customWidth="1"/>
    <col min="7676" max="7676" width="14.85546875" style="19" customWidth="1"/>
    <col min="7677" max="7927" width="9.140625" style="19"/>
    <col min="7928" max="7928" width="10" style="19" customWidth="1"/>
    <col min="7929" max="7929" width="44.85546875" style="19" customWidth="1"/>
    <col min="7930" max="7930" width="14.85546875" style="19" customWidth="1"/>
    <col min="7931" max="7931" width="19" style="19" customWidth="1"/>
    <col min="7932" max="7932" width="14.85546875" style="19" customWidth="1"/>
    <col min="7933" max="8183" width="9.140625" style="19"/>
    <col min="8184" max="8184" width="10" style="19" customWidth="1"/>
    <col min="8185" max="8185" width="44.85546875" style="19" customWidth="1"/>
    <col min="8186" max="8186" width="14.85546875" style="19" customWidth="1"/>
    <col min="8187" max="8187" width="19" style="19" customWidth="1"/>
    <col min="8188" max="8188" width="14.85546875" style="19" customWidth="1"/>
    <col min="8189" max="8439" width="9.140625" style="19"/>
    <col min="8440" max="8440" width="10" style="19" customWidth="1"/>
    <col min="8441" max="8441" width="44.85546875" style="19" customWidth="1"/>
    <col min="8442" max="8442" width="14.85546875" style="19" customWidth="1"/>
    <col min="8443" max="8443" width="19" style="19" customWidth="1"/>
    <col min="8444" max="8444" width="14.85546875" style="19" customWidth="1"/>
    <col min="8445" max="8695" width="9.140625" style="19"/>
    <col min="8696" max="8696" width="10" style="19" customWidth="1"/>
    <col min="8697" max="8697" width="44.85546875" style="19" customWidth="1"/>
    <col min="8698" max="8698" width="14.85546875" style="19" customWidth="1"/>
    <col min="8699" max="8699" width="19" style="19" customWidth="1"/>
    <col min="8700" max="8700" width="14.85546875" style="19" customWidth="1"/>
    <col min="8701" max="8951" width="9.140625" style="19"/>
    <col min="8952" max="8952" width="10" style="19" customWidth="1"/>
    <col min="8953" max="8953" width="44.85546875" style="19" customWidth="1"/>
    <col min="8954" max="8954" width="14.85546875" style="19" customWidth="1"/>
    <col min="8955" max="8955" width="19" style="19" customWidth="1"/>
    <col min="8956" max="8956" width="14.85546875" style="19" customWidth="1"/>
    <col min="8957" max="9207" width="9.140625" style="19"/>
    <col min="9208" max="9208" width="10" style="19" customWidth="1"/>
    <col min="9209" max="9209" width="44.85546875" style="19" customWidth="1"/>
    <col min="9210" max="9210" width="14.85546875" style="19" customWidth="1"/>
    <col min="9211" max="9211" width="19" style="19" customWidth="1"/>
    <col min="9212" max="9212" width="14.85546875" style="19" customWidth="1"/>
    <col min="9213" max="9463" width="9.140625" style="19"/>
    <col min="9464" max="9464" width="10" style="19" customWidth="1"/>
    <col min="9465" max="9465" width="44.85546875" style="19" customWidth="1"/>
    <col min="9466" max="9466" width="14.85546875" style="19" customWidth="1"/>
    <col min="9467" max="9467" width="19" style="19" customWidth="1"/>
    <col min="9468" max="9468" width="14.85546875" style="19" customWidth="1"/>
    <col min="9469" max="9719" width="9.140625" style="19"/>
    <col min="9720" max="9720" width="10" style="19" customWidth="1"/>
    <col min="9721" max="9721" width="44.85546875" style="19" customWidth="1"/>
    <col min="9722" max="9722" width="14.85546875" style="19" customWidth="1"/>
    <col min="9723" max="9723" width="19" style="19" customWidth="1"/>
    <col min="9724" max="9724" width="14.85546875" style="19" customWidth="1"/>
    <col min="9725" max="9975" width="9.140625" style="19"/>
    <col min="9976" max="9976" width="10" style="19" customWidth="1"/>
    <col min="9977" max="9977" width="44.85546875" style="19" customWidth="1"/>
    <col min="9978" max="9978" width="14.85546875" style="19" customWidth="1"/>
    <col min="9979" max="9979" width="19" style="19" customWidth="1"/>
    <col min="9980" max="9980" width="14.85546875" style="19" customWidth="1"/>
    <col min="9981" max="10231" width="9.140625" style="19"/>
    <col min="10232" max="10232" width="10" style="19" customWidth="1"/>
    <col min="10233" max="10233" width="44.85546875" style="19" customWidth="1"/>
    <col min="10234" max="10234" width="14.85546875" style="19" customWidth="1"/>
    <col min="10235" max="10235" width="19" style="19" customWidth="1"/>
    <col min="10236" max="10236" width="14.85546875" style="19" customWidth="1"/>
    <col min="10237" max="10487" width="9.140625" style="19"/>
    <col min="10488" max="10488" width="10" style="19" customWidth="1"/>
    <col min="10489" max="10489" width="44.85546875" style="19" customWidth="1"/>
    <col min="10490" max="10490" width="14.85546875" style="19" customWidth="1"/>
    <col min="10491" max="10491" width="19" style="19" customWidth="1"/>
    <col min="10492" max="10492" width="14.85546875" style="19" customWidth="1"/>
    <col min="10493" max="10743" width="9.140625" style="19"/>
    <col min="10744" max="10744" width="10" style="19" customWidth="1"/>
    <col min="10745" max="10745" width="44.85546875" style="19" customWidth="1"/>
    <col min="10746" max="10746" width="14.85546875" style="19" customWidth="1"/>
    <col min="10747" max="10747" width="19" style="19" customWidth="1"/>
    <col min="10748" max="10748" width="14.85546875" style="19" customWidth="1"/>
    <col min="10749" max="10999" width="9.140625" style="19"/>
    <col min="11000" max="11000" width="10" style="19" customWidth="1"/>
    <col min="11001" max="11001" width="44.85546875" style="19" customWidth="1"/>
    <col min="11002" max="11002" width="14.85546875" style="19" customWidth="1"/>
    <col min="11003" max="11003" width="19" style="19" customWidth="1"/>
    <col min="11004" max="11004" width="14.85546875" style="19" customWidth="1"/>
    <col min="11005" max="11255" width="9.140625" style="19"/>
    <col min="11256" max="11256" width="10" style="19" customWidth="1"/>
    <col min="11257" max="11257" width="44.85546875" style="19" customWidth="1"/>
    <col min="11258" max="11258" width="14.85546875" style="19" customWidth="1"/>
    <col min="11259" max="11259" width="19" style="19" customWidth="1"/>
    <col min="11260" max="11260" width="14.85546875" style="19" customWidth="1"/>
    <col min="11261" max="11511" width="9.140625" style="19"/>
    <col min="11512" max="11512" width="10" style="19" customWidth="1"/>
    <col min="11513" max="11513" width="44.85546875" style="19" customWidth="1"/>
    <col min="11514" max="11514" width="14.85546875" style="19" customWidth="1"/>
    <col min="11515" max="11515" width="19" style="19" customWidth="1"/>
    <col min="11516" max="11516" width="14.85546875" style="19" customWidth="1"/>
    <col min="11517" max="11767" width="9.140625" style="19"/>
    <col min="11768" max="11768" width="10" style="19" customWidth="1"/>
    <col min="11769" max="11769" width="44.85546875" style="19" customWidth="1"/>
    <col min="11770" max="11770" width="14.85546875" style="19" customWidth="1"/>
    <col min="11771" max="11771" width="19" style="19" customWidth="1"/>
    <col min="11772" max="11772" width="14.85546875" style="19" customWidth="1"/>
    <col min="11773" max="12023" width="9.140625" style="19"/>
    <col min="12024" max="12024" width="10" style="19" customWidth="1"/>
    <col min="12025" max="12025" width="44.85546875" style="19" customWidth="1"/>
    <col min="12026" max="12026" width="14.85546875" style="19" customWidth="1"/>
    <col min="12027" max="12027" width="19" style="19" customWidth="1"/>
    <col min="12028" max="12028" width="14.85546875" style="19" customWidth="1"/>
    <col min="12029" max="12279" width="9.140625" style="19"/>
    <col min="12280" max="12280" width="10" style="19" customWidth="1"/>
    <col min="12281" max="12281" width="44.85546875" style="19" customWidth="1"/>
    <col min="12282" max="12282" width="14.85546875" style="19" customWidth="1"/>
    <col min="12283" max="12283" width="19" style="19" customWidth="1"/>
    <col min="12284" max="12284" width="14.85546875" style="19" customWidth="1"/>
    <col min="12285" max="12535" width="9.140625" style="19"/>
    <col min="12536" max="12536" width="10" style="19" customWidth="1"/>
    <col min="12537" max="12537" width="44.85546875" style="19" customWidth="1"/>
    <col min="12538" max="12538" width="14.85546875" style="19" customWidth="1"/>
    <col min="12539" max="12539" width="19" style="19" customWidth="1"/>
    <col min="12540" max="12540" width="14.85546875" style="19" customWidth="1"/>
    <col min="12541" max="12791" width="9.140625" style="19"/>
    <col min="12792" max="12792" width="10" style="19" customWidth="1"/>
    <col min="12793" max="12793" width="44.85546875" style="19" customWidth="1"/>
    <col min="12794" max="12794" width="14.85546875" style="19" customWidth="1"/>
    <col min="12795" max="12795" width="19" style="19" customWidth="1"/>
    <col min="12796" max="12796" width="14.85546875" style="19" customWidth="1"/>
    <col min="12797" max="13047" width="9.140625" style="19"/>
    <col min="13048" max="13048" width="10" style="19" customWidth="1"/>
    <col min="13049" max="13049" width="44.85546875" style="19" customWidth="1"/>
    <col min="13050" max="13050" width="14.85546875" style="19" customWidth="1"/>
    <col min="13051" max="13051" width="19" style="19" customWidth="1"/>
    <col min="13052" max="13052" width="14.85546875" style="19" customWidth="1"/>
    <col min="13053" max="13303" width="9.140625" style="19"/>
    <col min="13304" max="13304" width="10" style="19" customWidth="1"/>
    <col min="13305" max="13305" width="44.85546875" style="19" customWidth="1"/>
    <col min="13306" max="13306" width="14.85546875" style="19" customWidth="1"/>
    <col min="13307" max="13307" width="19" style="19" customWidth="1"/>
    <col min="13308" max="13308" width="14.85546875" style="19" customWidth="1"/>
    <col min="13309" max="13559" width="9.140625" style="19"/>
    <col min="13560" max="13560" width="10" style="19" customWidth="1"/>
    <col min="13561" max="13561" width="44.85546875" style="19" customWidth="1"/>
    <col min="13562" max="13562" width="14.85546875" style="19" customWidth="1"/>
    <col min="13563" max="13563" width="19" style="19" customWidth="1"/>
    <col min="13564" max="13564" width="14.85546875" style="19" customWidth="1"/>
    <col min="13565" max="13815" width="9.140625" style="19"/>
    <col min="13816" max="13816" width="10" style="19" customWidth="1"/>
    <col min="13817" max="13817" width="44.85546875" style="19" customWidth="1"/>
    <col min="13818" max="13818" width="14.85546875" style="19" customWidth="1"/>
    <col min="13819" max="13819" width="19" style="19" customWidth="1"/>
    <col min="13820" max="13820" width="14.85546875" style="19" customWidth="1"/>
    <col min="13821" max="14071" width="9.140625" style="19"/>
    <col min="14072" max="14072" width="10" style="19" customWidth="1"/>
    <col min="14073" max="14073" width="44.85546875" style="19" customWidth="1"/>
    <col min="14074" max="14074" width="14.85546875" style="19" customWidth="1"/>
    <col min="14075" max="14075" width="19" style="19" customWidth="1"/>
    <col min="14076" max="14076" width="14.85546875" style="19" customWidth="1"/>
    <col min="14077" max="14327" width="9.140625" style="19"/>
    <col min="14328" max="14328" width="10" style="19" customWidth="1"/>
    <col min="14329" max="14329" width="44.85546875" style="19" customWidth="1"/>
    <col min="14330" max="14330" width="14.85546875" style="19" customWidth="1"/>
    <col min="14331" max="14331" width="19" style="19" customWidth="1"/>
    <col min="14332" max="14332" width="14.85546875" style="19" customWidth="1"/>
    <col min="14333" max="14583" width="9.140625" style="19"/>
    <col min="14584" max="14584" width="10" style="19" customWidth="1"/>
    <col min="14585" max="14585" width="44.85546875" style="19" customWidth="1"/>
    <col min="14586" max="14586" width="14.85546875" style="19" customWidth="1"/>
    <col min="14587" max="14587" width="19" style="19" customWidth="1"/>
    <col min="14588" max="14588" width="14.85546875" style="19" customWidth="1"/>
    <col min="14589" max="14839" width="9.140625" style="19"/>
    <col min="14840" max="14840" width="10" style="19" customWidth="1"/>
    <col min="14841" max="14841" width="44.85546875" style="19" customWidth="1"/>
    <col min="14842" max="14842" width="14.85546875" style="19" customWidth="1"/>
    <col min="14843" max="14843" width="19" style="19" customWidth="1"/>
    <col min="14844" max="14844" width="14.85546875" style="19" customWidth="1"/>
    <col min="14845" max="15095" width="9.140625" style="19"/>
    <col min="15096" max="15096" width="10" style="19" customWidth="1"/>
    <col min="15097" max="15097" width="44.85546875" style="19" customWidth="1"/>
    <col min="15098" max="15098" width="14.85546875" style="19" customWidth="1"/>
    <col min="15099" max="15099" width="19" style="19" customWidth="1"/>
    <col min="15100" max="15100" width="14.85546875" style="19" customWidth="1"/>
    <col min="15101" max="15351" width="9.140625" style="19"/>
    <col min="15352" max="15352" width="10" style="19" customWidth="1"/>
    <col min="15353" max="15353" width="44.85546875" style="19" customWidth="1"/>
    <col min="15354" max="15354" width="14.85546875" style="19" customWidth="1"/>
    <col min="15355" max="15355" width="19" style="19" customWidth="1"/>
    <col min="15356" max="15356" width="14.85546875" style="19" customWidth="1"/>
    <col min="15357" max="15607" width="9.140625" style="19"/>
    <col min="15608" max="15608" width="10" style="19" customWidth="1"/>
    <col min="15609" max="15609" width="44.85546875" style="19" customWidth="1"/>
    <col min="15610" max="15610" width="14.85546875" style="19" customWidth="1"/>
    <col min="15611" max="15611" width="19" style="19" customWidth="1"/>
    <col min="15612" max="15612" width="14.85546875" style="19" customWidth="1"/>
    <col min="15613" max="15863" width="9.140625" style="19"/>
    <col min="15864" max="15864" width="10" style="19" customWidth="1"/>
    <col min="15865" max="15865" width="44.85546875" style="19" customWidth="1"/>
    <col min="15866" max="15866" width="14.85546875" style="19" customWidth="1"/>
    <col min="15867" max="15867" width="19" style="19" customWidth="1"/>
    <col min="15868" max="15868" width="14.85546875" style="19" customWidth="1"/>
    <col min="15869" max="16119" width="9.140625" style="19"/>
    <col min="16120" max="16120" width="10" style="19" customWidth="1"/>
    <col min="16121" max="16121" width="44.85546875" style="19" customWidth="1"/>
    <col min="16122" max="16122" width="14.85546875" style="19" customWidth="1"/>
    <col min="16123" max="16123" width="19" style="19" customWidth="1"/>
    <col min="16124" max="16124" width="14.85546875" style="19" customWidth="1"/>
    <col min="16125" max="16384" width="9.140625" style="19"/>
  </cols>
  <sheetData>
    <row r="1" spans="1:4" s="14" customFormat="1" ht="15.75">
      <c r="A1" s="151" t="s">
        <v>8</v>
      </c>
      <c r="B1" s="151"/>
      <c r="C1" s="151"/>
      <c r="D1" s="151"/>
    </row>
    <row r="2" spans="1:4" s="14" customFormat="1" ht="15.75">
      <c r="A2" s="123" t="s">
        <v>73</v>
      </c>
      <c r="B2" s="17"/>
      <c r="C2" s="17"/>
      <c r="D2" s="17"/>
    </row>
    <row r="3" spans="1:4" s="14" customFormat="1" ht="10.5" customHeight="1">
      <c r="A3" s="15"/>
      <c r="B3" s="15"/>
      <c r="C3" s="15"/>
      <c r="D3" s="15"/>
    </row>
    <row r="4" spans="1:4" s="14" customFormat="1" ht="24.75" customHeight="1">
      <c r="A4" s="70" t="s">
        <v>14</v>
      </c>
      <c r="B4" s="71" t="s">
        <v>28</v>
      </c>
      <c r="C4" s="72" t="s">
        <v>10</v>
      </c>
      <c r="D4" s="72" t="s">
        <v>29</v>
      </c>
    </row>
    <row r="5" spans="1:4">
      <c r="A5" s="57" t="s">
        <v>15</v>
      </c>
      <c r="B5" s="58">
        <f>B6+B9+B13+B20+B24+B30+B32+B36+B40</f>
        <v>75340314</v>
      </c>
      <c r="C5" s="58">
        <f>C6+C9+C13+C20+C24+C30+C32+C36+C40</f>
        <v>0</v>
      </c>
      <c r="D5" s="58">
        <f>D6+D9+D13+D20+D24+D30+D32+D36+D40</f>
        <v>75340314</v>
      </c>
    </row>
    <row r="6" spans="1:4">
      <c r="A6" s="59" t="s">
        <v>33</v>
      </c>
      <c r="B6" s="126">
        <v>5800836</v>
      </c>
      <c r="C6" s="60">
        <v>-79750</v>
      </c>
      <c r="D6" s="60">
        <v>5721086</v>
      </c>
    </row>
    <row r="7" spans="1:4" ht="12.75" customHeight="1">
      <c r="A7" s="61" t="s">
        <v>34</v>
      </c>
      <c r="B7" s="62">
        <v>1425481</v>
      </c>
      <c r="C7" s="62">
        <v>0</v>
      </c>
      <c r="D7" s="62">
        <v>1425481</v>
      </c>
    </row>
    <row r="8" spans="1:4">
      <c r="A8" s="61" t="s">
        <v>35</v>
      </c>
      <c r="B8" s="121">
        <v>4375355</v>
      </c>
      <c r="C8" s="62">
        <v>-79750</v>
      </c>
      <c r="D8" s="62">
        <v>4295605</v>
      </c>
    </row>
    <row r="9" spans="1:4">
      <c r="A9" s="59" t="s">
        <v>36</v>
      </c>
      <c r="B9" s="126">
        <v>2296578</v>
      </c>
      <c r="C9" s="60">
        <v>0</v>
      </c>
      <c r="D9" s="126">
        <v>2296578</v>
      </c>
    </row>
    <row r="10" spans="1:4">
      <c r="A10" s="63" t="s">
        <v>37</v>
      </c>
      <c r="B10" s="121">
        <v>86400</v>
      </c>
      <c r="C10" s="62">
        <v>0</v>
      </c>
      <c r="D10" s="121">
        <v>86400</v>
      </c>
    </row>
    <row r="11" spans="1:4">
      <c r="A11" s="63" t="s">
        <v>38</v>
      </c>
      <c r="B11" s="121">
        <v>2175878</v>
      </c>
      <c r="C11" s="62">
        <v>0</v>
      </c>
      <c r="D11" s="121">
        <v>2175878</v>
      </c>
    </row>
    <row r="12" spans="1:4">
      <c r="A12" s="64" t="s">
        <v>39</v>
      </c>
      <c r="B12" s="121">
        <v>34300</v>
      </c>
      <c r="C12" s="65">
        <v>0</v>
      </c>
      <c r="D12" s="121">
        <v>34300</v>
      </c>
    </row>
    <row r="13" spans="1:4">
      <c r="A13" s="59" t="s">
        <v>40</v>
      </c>
      <c r="B13" s="126">
        <v>21079432</v>
      </c>
      <c r="C13" s="60">
        <v>-25000</v>
      </c>
      <c r="D13" s="60">
        <v>21054432</v>
      </c>
    </row>
    <row r="14" spans="1:4">
      <c r="A14" s="63" t="s">
        <v>41</v>
      </c>
      <c r="B14" s="121">
        <v>170300</v>
      </c>
      <c r="C14" s="62">
        <v>0</v>
      </c>
      <c r="D14" s="121">
        <v>170300</v>
      </c>
    </row>
    <row r="15" spans="1:4">
      <c r="A15" s="63" t="s">
        <v>42</v>
      </c>
      <c r="B15" s="121">
        <v>281870</v>
      </c>
      <c r="C15" s="62">
        <v>0</v>
      </c>
      <c r="D15" s="121">
        <v>281870</v>
      </c>
    </row>
    <row r="16" spans="1:4">
      <c r="A16" s="63" t="s">
        <v>43</v>
      </c>
      <c r="B16" s="121">
        <v>17688738</v>
      </c>
      <c r="C16" s="62">
        <v>0</v>
      </c>
      <c r="D16" s="121">
        <v>17688738</v>
      </c>
    </row>
    <row r="17" spans="1:4">
      <c r="A17" s="63" t="s">
        <v>44</v>
      </c>
      <c r="B17" s="121">
        <v>17260</v>
      </c>
      <c r="C17" s="62">
        <v>0</v>
      </c>
      <c r="D17" s="121">
        <v>17260</v>
      </c>
    </row>
    <row r="18" spans="1:4">
      <c r="A18" s="63" t="s">
        <v>45</v>
      </c>
      <c r="B18" s="121">
        <v>1100293</v>
      </c>
      <c r="C18" s="62">
        <v>0</v>
      </c>
      <c r="D18" s="121">
        <v>1100293</v>
      </c>
    </row>
    <row r="19" spans="1:4">
      <c r="A19" s="64" t="s">
        <v>46</v>
      </c>
      <c r="B19" s="121">
        <v>1820971</v>
      </c>
      <c r="C19" s="65">
        <v>-25000</v>
      </c>
      <c r="D19" s="121">
        <v>1795971</v>
      </c>
    </row>
    <row r="20" spans="1:4">
      <c r="A20" s="66" t="s">
        <v>47</v>
      </c>
      <c r="B20" s="126">
        <v>1034097</v>
      </c>
      <c r="C20" s="67">
        <v>0</v>
      </c>
      <c r="D20" s="126">
        <v>1034097</v>
      </c>
    </row>
    <row r="21" spans="1:4">
      <c r="A21" s="63" t="s">
        <v>48</v>
      </c>
      <c r="B21" s="121">
        <v>554597</v>
      </c>
      <c r="C21" s="62">
        <v>0</v>
      </c>
      <c r="D21" s="121">
        <v>554597</v>
      </c>
    </row>
    <row r="22" spans="1:4">
      <c r="A22" s="63" t="s">
        <v>49</v>
      </c>
      <c r="B22" s="121">
        <v>400000</v>
      </c>
      <c r="C22" s="62">
        <v>0</v>
      </c>
      <c r="D22" s="121">
        <v>400000</v>
      </c>
    </row>
    <row r="23" spans="1:4">
      <c r="A23" s="64" t="s">
        <v>50</v>
      </c>
      <c r="B23" s="121">
        <v>79500</v>
      </c>
      <c r="C23" s="65">
        <v>0</v>
      </c>
      <c r="D23" s="121">
        <v>79500</v>
      </c>
    </row>
    <row r="24" spans="1:4">
      <c r="A24" s="66" t="s">
        <v>51</v>
      </c>
      <c r="B24" s="126">
        <v>7987417</v>
      </c>
      <c r="C24" s="67">
        <v>-17000</v>
      </c>
      <c r="D24" s="67">
        <v>7970417</v>
      </c>
    </row>
    <row r="25" spans="1:4">
      <c r="A25" s="63" t="s">
        <v>52</v>
      </c>
      <c r="B25" s="121">
        <v>16647</v>
      </c>
      <c r="C25" s="62">
        <v>0</v>
      </c>
      <c r="D25" s="62">
        <v>16647</v>
      </c>
    </row>
    <row r="26" spans="1:4">
      <c r="A26" s="63" t="s">
        <v>53</v>
      </c>
      <c r="B26" s="121">
        <v>1955491</v>
      </c>
      <c r="C26" s="62">
        <v>-17000</v>
      </c>
      <c r="D26" s="62">
        <v>1938491</v>
      </c>
    </row>
    <row r="27" spans="1:4">
      <c r="A27" s="63" t="s">
        <v>54</v>
      </c>
      <c r="B27" s="121">
        <v>1296600</v>
      </c>
      <c r="C27" s="62">
        <v>0</v>
      </c>
      <c r="D27" s="121">
        <v>1296600</v>
      </c>
    </row>
    <row r="28" spans="1:4">
      <c r="A28" s="63" t="s">
        <v>55</v>
      </c>
      <c r="B28" s="121">
        <v>4213480</v>
      </c>
      <c r="C28" s="62">
        <v>0</v>
      </c>
      <c r="D28" s="121">
        <v>4213480</v>
      </c>
    </row>
    <row r="29" spans="1:4" ht="25.5">
      <c r="A29" s="64" t="s">
        <v>56</v>
      </c>
      <c r="B29" s="65">
        <v>505199</v>
      </c>
      <c r="C29" s="65">
        <v>0</v>
      </c>
      <c r="D29" s="65">
        <v>505199</v>
      </c>
    </row>
    <row r="30" spans="1:4">
      <c r="A30" s="66" t="s">
        <v>57</v>
      </c>
      <c r="B30" s="126">
        <v>138195</v>
      </c>
      <c r="C30" s="67">
        <v>0</v>
      </c>
      <c r="D30" s="126">
        <v>138195</v>
      </c>
    </row>
    <row r="31" spans="1:4">
      <c r="A31" s="68" t="s">
        <v>58</v>
      </c>
      <c r="B31" s="121">
        <v>138195</v>
      </c>
      <c r="C31" s="69">
        <v>0</v>
      </c>
      <c r="D31" s="121">
        <v>138195</v>
      </c>
    </row>
    <row r="32" spans="1:4">
      <c r="A32" s="66" t="s">
        <v>59</v>
      </c>
      <c r="B32" s="126">
        <v>8707835</v>
      </c>
      <c r="C32" s="67">
        <v>148500</v>
      </c>
      <c r="D32" s="67">
        <v>8856335</v>
      </c>
    </row>
    <row r="33" spans="1:6">
      <c r="A33" s="63" t="s">
        <v>60</v>
      </c>
      <c r="B33" s="121">
        <v>3180756</v>
      </c>
      <c r="C33" s="62">
        <v>0</v>
      </c>
      <c r="D33" s="121">
        <v>3180756</v>
      </c>
    </row>
    <row r="34" spans="1:6">
      <c r="A34" s="63" t="s">
        <v>61</v>
      </c>
      <c r="B34" s="121">
        <v>5295354</v>
      </c>
      <c r="C34" s="62">
        <v>148500</v>
      </c>
      <c r="D34" s="62">
        <v>5443854</v>
      </c>
    </row>
    <row r="35" spans="1:6">
      <c r="A35" s="64" t="s">
        <v>62</v>
      </c>
      <c r="B35" s="121">
        <v>231725</v>
      </c>
      <c r="C35" s="65">
        <v>0</v>
      </c>
      <c r="D35" s="121">
        <v>231725</v>
      </c>
    </row>
    <row r="36" spans="1:6">
      <c r="A36" s="66" t="s">
        <v>63</v>
      </c>
      <c r="B36" s="126">
        <v>27102419</v>
      </c>
      <c r="C36" s="67">
        <v>-26750</v>
      </c>
      <c r="D36" s="67">
        <v>27075669</v>
      </c>
    </row>
    <row r="37" spans="1:6">
      <c r="A37" s="63" t="s">
        <v>64</v>
      </c>
      <c r="B37" s="121">
        <v>24849053</v>
      </c>
      <c r="C37" s="62">
        <v>-43750</v>
      </c>
      <c r="D37" s="62">
        <v>24805303</v>
      </c>
      <c r="F37" s="18"/>
    </row>
    <row r="38" spans="1:6">
      <c r="A38" s="63" t="s">
        <v>65</v>
      </c>
      <c r="B38" s="121">
        <v>120000</v>
      </c>
      <c r="C38" s="62">
        <v>0</v>
      </c>
      <c r="D38" s="121">
        <v>120000</v>
      </c>
    </row>
    <row r="39" spans="1:6">
      <c r="A39" s="64" t="s">
        <v>66</v>
      </c>
      <c r="B39" s="121">
        <v>2133366</v>
      </c>
      <c r="C39" s="65">
        <v>17000</v>
      </c>
      <c r="D39" s="121">
        <v>2150366</v>
      </c>
      <c r="F39" s="18"/>
    </row>
    <row r="40" spans="1:6">
      <c r="A40" s="66" t="s">
        <v>67</v>
      </c>
      <c r="B40" s="126">
        <v>1193505</v>
      </c>
      <c r="C40" s="67">
        <v>0</v>
      </c>
      <c r="D40" s="126">
        <v>1193505</v>
      </c>
    </row>
    <row r="41" spans="1:6">
      <c r="A41" s="63" t="s">
        <v>68</v>
      </c>
      <c r="B41" s="121">
        <v>40000</v>
      </c>
      <c r="C41" s="62">
        <v>0</v>
      </c>
      <c r="D41" s="121">
        <v>40000</v>
      </c>
    </row>
    <row r="42" spans="1:6">
      <c r="A42" s="63" t="s">
        <v>69</v>
      </c>
      <c r="B42" s="121">
        <v>203300</v>
      </c>
      <c r="C42" s="62">
        <v>0</v>
      </c>
      <c r="D42" s="121">
        <v>203300</v>
      </c>
    </row>
    <row r="43" spans="1:6">
      <c r="A43" s="63" t="s">
        <v>70</v>
      </c>
      <c r="B43" s="121">
        <v>58100</v>
      </c>
      <c r="C43" s="62">
        <v>0</v>
      </c>
      <c r="D43" s="121">
        <v>58100</v>
      </c>
    </row>
    <row r="44" spans="1:6" ht="25.5">
      <c r="A44" s="63" t="s">
        <v>71</v>
      </c>
      <c r="B44" s="121">
        <v>885105</v>
      </c>
      <c r="C44" s="62">
        <v>0</v>
      </c>
      <c r="D44" s="121">
        <v>885105</v>
      </c>
    </row>
    <row r="45" spans="1:6">
      <c r="A45" s="63" t="s">
        <v>72</v>
      </c>
      <c r="B45" s="121">
        <v>7000</v>
      </c>
      <c r="C45" s="62">
        <v>0</v>
      </c>
      <c r="D45" s="121">
        <v>7000</v>
      </c>
    </row>
  </sheetData>
  <mergeCells count="1">
    <mergeCell ref="A1:D1"/>
  </mergeCells>
  <pageMargins left="0.74803149606299213" right="0.74803149606299213" top="0.39370078740157483" bottom="0.62992125984251968" header="0.51181102362204722" footer="0.51181102362204722"/>
  <pageSetup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81336-F1EF-4344-94DC-B823F4F770A5}">
  <sheetPr>
    <pageSetUpPr fitToPage="1"/>
  </sheetPr>
  <dimension ref="A1:E41"/>
  <sheetViews>
    <sheetView showGridLines="0" workbookViewId="0">
      <selection sqref="A1:E1"/>
    </sheetView>
  </sheetViews>
  <sheetFormatPr defaultRowHeight="15"/>
  <cols>
    <col min="1" max="1" width="17.28515625" style="20" customWidth="1"/>
    <col min="2" max="2" width="55" style="20" bestFit="1" customWidth="1"/>
    <col min="3" max="3" width="10.85546875" style="21" bestFit="1" customWidth="1"/>
    <col min="4" max="4" width="9" style="21" bestFit="1" customWidth="1"/>
    <col min="5" max="5" width="10.85546875" style="21" bestFit="1" customWidth="1"/>
    <col min="6" max="6" width="11.42578125" style="20" customWidth="1"/>
    <col min="7" max="7" width="1.28515625" style="20" customWidth="1"/>
    <col min="8" max="8" width="0" style="20" hidden="1" customWidth="1"/>
    <col min="9" max="9" width="2.7109375" style="20" customWidth="1"/>
    <col min="10" max="10" width="23.85546875" style="20" customWidth="1"/>
    <col min="11" max="16384" width="9.140625" style="20"/>
  </cols>
  <sheetData>
    <row r="1" spans="1:5" ht="15.75">
      <c r="A1" s="151" t="s">
        <v>18</v>
      </c>
      <c r="B1" s="151"/>
      <c r="C1" s="151"/>
      <c r="D1" s="151"/>
      <c r="E1" s="151"/>
    </row>
    <row r="2" spans="1:5" ht="15.75">
      <c r="A2" s="123" t="s">
        <v>74</v>
      </c>
      <c r="B2" s="123"/>
      <c r="C2" s="17"/>
      <c r="D2" s="17"/>
      <c r="E2" s="17"/>
    </row>
    <row r="3" spans="1:5" ht="15.75">
      <c r="A3" s="17"/>
      <c r="B3" s="17"/>
      <c r="C3" s="17"/>
      <c r="D3" s="17"/>
      <c r="E3" s="17"/>
    </row>
    <row r="4" spans="1:5" ht="25.5">
      <c r="A4" s="45" t="s">
        <v>11</v>
      </c>
      <c r="B4" s="46" t="s">
        <v>12</v>
      </c>
      <c r="C4" s="71" t="s">
        <v>28</v>
      </c>
      <c r="D4" s="72" t="s">
        <v>10</v>
      </c>
      <c r="E4" s="72" t="s">
        <v>29</v>
      </c>
    </row>
    <row r="5" spans="1:5">
      <c r="A5" s="22" t="s">
        <v>19</v>
      </c>
      <c r="B5" s="23" t="s">
        <v>20</v>
      </c>
      <c r="C5" s="24">
        <v>76152892</v>
      </c>
      <c r="D5" s="24">
        <v>0</v>
      </c>
      <c r="E5" s="24">
        <v>76152892</v>
      </c>
    </row>
    <row r="6" spans="1:5">
      <c r="A6" s="25" t="s">
        <v>23</v>
      </c>
      <c r="B6" s="26" t="s">
        <v>16</v>
      </c>
      <c r="C6" s="27">
        <v>4668688</v>
      </c>
      <c r="D6" s="27">
        <v>-79750</v>
      </c>
      <c r="E6" s="40">
        <v>4588938</v>
      </c>
    </row>
    <row r="7" spans="1:5">
      <c r="A7" s="28" t="s">
        <v>24</v>
      </c>
      <c r="B7" s="29" t="s">
        <v>16</v>
      </c>
      <c r="C7" s="30">
        <v>4668688</v>
      </c>
      <c r="D7" s="30">
        <v>-79750</v>
      </c>
      <c r="E7" s="41">
        <v>4588938</v>
      </c>
    </row>
    <row r="8" spans="1:5">
      <c r="A8" s="31" t="s">
        <v>25</v>
      </c>
      <c r="B8" s="32" t="s">
        <v>26</v>
      </c>
      <c r="C8" s="33">
        <v>4558428</v>
      </c>
      <c r="D8" s="33">
        <v>-79750</v>
      </c>
      <c r="E8" s="42">
        <v>4478678</v>
      </c>
    </row>
    <row r="9" spans="1:5">
      <c r="A9" s="34" t="s">
        <v>30</v>
      </c>
      <c r="B9" s="35" t="s">
        <v>0</v>
      </c>
      <c r="C9" s="36">
        <v>1595125</v>
      </c>
      <c r="D9" s="36">
        <v>-79750</v>
      </c>
      <c r="E9" s="43">
        <v>1515375</v>
      </c>
    </row>
    <row r="10" spans="1:5">
      <c r="A10" s="49" t="s">
        <v>31</v>
      </c>
      <c r="B10" s="50" t="s">
        <v>32</v>
      </c>
      <c r="C10" s="51">
        <v>1595125</v>
      </c>
      <c r="D10" s="51">
        <v>-79750</v>
      </c>
      <c r="E10" s="52">
        <v>1515375</v>
      </c>
    </row>
    <row r="11" spans="1:5">
      <c r="A11" s="53" t="s">
        <v>3</v>
      </c>
      <c r="B11" s="54" t="s">
        <v>4</v>
      </c>
      <c r="C11" s="55">
        <v>1595125</v>
      </c>
      <c r="D11" s="55">
        <v>-79750</v>
      </c>
      <c r="E11" s="56">
        <v>1515375</v>
      </c>
    </row>
    <row r="12" spans="1:5">
      <c r="A12" s="37" t="s">
        <v>5</v>
      </c>
      <c r="B12" s="38" t="s">
        <v>0</v>
      </c>
      <c r="C12" s="39">
        <v>1595125</v>
      </c>
      <c r="D12" s="39">
        <v>-79750</v>
      </c>
      <c r="E12" s="44">
        <v>1515375</v>
      </c>
    </row>
    <row r="13" spans="1:5" ht="25.5">
      <c r="A13" s="25" t="s">
        <v>1</v>
      </c>
      <c r="B13" s="26" t="s">
        <v>13</v>
      </c>
      <c r="C13" s="27">
        <v>15948573</v>
      </c>
      <c r="D13" s="27">
        <v>79750</v>
      </c>
      <c r="E13" s="40">
        <v>16028323</v>
      </c>
    </row>
    <row r="14" spans="1:5" ht="25.5">
      <c r="A14" s="28" t="s">
        <v>2</v>
      </c>
      <c r="B14" s="29" t="s">
        <v>13</v>
      </c>
      <c r="C14" s="30">
        <v>14836295</v>
      </c>
      <c r="D14" s="30">
        <v>79750</v>
      </c>
      <c r="E14" s="41">
        <v>14916045</v>
      </c>
    </row>
    <row r="15" spans="1:5">
      <c r="A15" s="31" t="s">
        <v>159</v>
      </c>
      <c r="B15" s="32" t="s">
        <v>160</v>
      </c>
      <c r="C15" s="33">
        <v>10157936</v>
      </c>
      <c r="D15" s="33">
        <v>104750</v>
      </c>
      <c r="E15" s="42">
        <v>10262686</v>
      </c>
    </row>
    <row r="16" spans="1:5" ht="25.5">
      <c r="A16" s="34" t="s">
        <v>161</v>
      </c>
      <c r="B16" s="35" t="s">
        <v>162</v>
      </c>
      <c r="C16" s="36">
        <v>1863600</v>
      </c>
      <c r="D16" s="36">
        <v>148500</v>
      </c>
      <c r="E16" s="43">
        <v>2012100</v>
      </c>
    </row>
    <row r="17" spans="1:5">
      <c r="A17" s="49" t="s">
        <v>163</v>
      </c>
      <c r="B17" s="50" t="s">
        <v>32</v>
      </c>
      <c r="C17" s="51">
        <v>13300</v>
      </c>
      <c r="D17" s="51">
        <v>148500</v>
      </c>
      <c r="E17" s="52">
        <v>161800</v>
      </c>
    </row>
    <row r="18" spans="1:5">
      <c r="A18" s="53" t="s">
        <v>150</v>
      </c>
      <c r="B18" s="54" t="s">
        <v>84</v>
      </c>
      <c r="C18" s="55">
        <v>13300</v>
      </c>
      <c r="D18" s="55">
        <v>148500</v>
      </c>
      <c r="E18" s="56">
        <v>161800</v>
      </c>
    </row>
    <row r="19" spans="1:5">
      <c r="A19" s="37" t="s">
        <v>157</v>
      </c>
      <c r="B19" s="38" t="s">
        <v>158</v>
      </c>
      <c r="C19" s="39">
        <v>13300</v>
      </c>
      <c r="D19" s="39">
        <v>148500</v>
      </c>
      <c r="E19" s="44">
        <v>161800</v>
      </c>
    </row>
    <row r="20" spans="1:5" ht="25.5">
      <c r="A20" s="34" t="s">
        <v>164</v>
      </c>
      <c r="B20" s="35" t="s">
        <v>165</v>
      </c>
      <c r="C20" s="36">
        <v>1255650</v>
      </c>
      <c r="D20" s="36">
        <v>-43750</v>
      </c>
      <c r="E20" s="43">
        <v>1211900</v>
      </c>
    </row>
    <row r="21" spans="1:5">
      <c r="A21" s="49" t="s">
        <v>163</v>
      </c>
      <c r="B21" s="50" t="s">
        <v>32</v>
      </c>
      <c r="C21" s="51">
        <v>974200</v>
      </c>
      <c r="D21" s="51">
        <v>-43750</v>
      </c>
      <c r="E21" s="52">
        <v>930450</v>
      </c>
    </row>
    <row r="22" spans="1:5">
      <c r="A22" s="53" t="s">
        <v>150</v>
      </c>
      <c r="B22" s="54" t="s">
        <v>84</v>
      </c>
      <c r="C22" s="55">
        <v>974200</v>
      </c>
      <c r="D22" s="55">
        <v>-43750</v>
      </c>
      <c r="E22" s="56">
        <v>930450</v>
      </c>
    </row>
    <row r="23" spans="1:5">
      <c r="A23" s="37" t="s">
        <v>153</v>
      </c>
      <c r="B23" s="38" t="s">
        <v>154</v>
      </c>
      <c r="C23" s="39">
        <v>875000</v>
      </c>
      <c r="D23" s="39">
        <v>-43750</v>
      </c>
      <c r="E23" s="44">
        <v>831250</v>
      </c>
    </row>
    <row r="24" spans="1:5">
      <c r="A24" s="31" t="s">
        <v>166</v>
      </c>
      <c r="B24" s="32" t="s">
        <v>167</v>
      </c>
      <c r="C24" s="33">
        <v>566500</v>
      </c>
      <c r="D24" s="33">
        <v>-25000</v>
      </c>
      <c r="E24" s="42">
        <v>541500</v>
      </c>
    </row>
    <row r="25" spans="1:5" ht="25.5">
      <c r="A25" s="34" t="s">
        <v>168</v>
      </c>
      <c r="B25" s="35" t="s">
        <v>169</v>
      </c>
      <c r="C25" s="36">
        <v>566500</v>
      </c>
      <c r="D25" s="36">
        <v>-25000</v>
      </c>
      <c r="E25" s="43">
        <v>541500</v>
      </c>
    </row>
    <row r="26" spans="1:5">
      <c r="A26" s="49" t="s">
        <v>163</v>
      </c>
      <c r="B26" s="50" t="s">
        <v>32</v>
      </c>
      <c r="C26" s="51">
        <v>500000</v>
      </c>
      <c r="D26" s="51">
        <v>-25000</v>
      </c>
      <c r="E26" s="52">
        <v>475000</v>
      </c>
    </row>
    <row r="27" spans="1:5">
      <c r="A27" s="53" t="s">
        <v>150</v>
      </c>
      <c r="B27" s="54" t="s">
        <v>84</v>
      </c>
      <c r="C27" s="55">
        <v>500000</v>
      </c>
      <c r="D27" s="55">
        <v>-25000</v>
      </c>
      <c r="E27" s="56">
        <v>475000</v>
      </c>
    </row>
    <row r="28" spans="1:5">
      <c r="A28" s="37" t="s">
        <v>151</v>
      </c>
      <c r="B28" s="38" t="s">
        <v>152</v>
      </c>
      <c r="C28" s="39">
        <v>500000</v>
      </c>
      <c r="D28" s="39">
        <v>-25000</v>
      </c>
      <c r="E28" s="44">
        <v>475000</v>
      </c>
    </row>
    <row r="29" spans="1:5">
      <c r="A29" s="25" t="s">
        <v>173</v>
      </c>
      <c r="B29" s="26" t="s">
        <v>174</v>
      </c>
      <c r="C29" s="27">
        <v>27115965</v>
      </c>
      <c r="D29" s="27">
        <v>0</v>
      </c>
      <c r="E29" s="27">
        <v>27115965</v>
      </c>
    </row>
    <row r="30" spans="1:5">
      <c r="A30" s="28" t="s">
        <v>175</v>
      </c>
      <c r="B30" s="29" t="s">
        <v>174</v>
      </c>
      <c r="C30" s="30">
        <v>7239617</v>
      </c>
      <c r="D30" s="30">
        <v>0</v>
      </c>
      <c r="E30" s="30">
        <v>7239617</v>
      </c>
    </row>
    <row r="31" spans="1:5">
      <c r="A31" s="31" t="s">
        <v>176</v>
      </c>
      <c r="B31" s="32" t="s">
        <v>177</v>
      </c>
      <c r="C31" s="33">
        <v>1609653</v>
      </c>
      <c r="D31" s="42">
        <v>-17000</v>
      </c>
      <c r="E31" s="42">
        <v>1592653</v>
      </c>
    </row>
    <row r="32" spans="1:5">
      <c r="A32" s="34" t="s">
        <v>178</v>
      </c>
      <c r="B32" s="35" t="s">
        <v>179</v>
      </c>
      <c r="C32" s="36">
        <v>1142920</v>
      </c>
      <c r="D32" s="43">
        <v>-17000</v>
      </c>
      <c r="E32" s="43">
        <v>1125920</v>
      </c>
    </row>
    <row r="33" spans="1:5">
      <c r="A33" s="49" t="s">
        <v>163</v>
      </c>
      <c r="B33" s="50" t="s">
        <v>32</v>
      </c>
      <c r="C33" s="51">
        <v>682100</v>
      </c>
      <c r="D33" s="52">
        <v>-17000</v>
      </c>
      <c r="E33" s="52">
        <v>665100</v>
      </c>
    </row>
    <row r="34" spans="1:5">
      <c r="A34" s="53" t="s">
        <v>3</v>
      </c>
      <c r="B34" s="54" t="s">
        <v>4</v>
      </c>
      <c r="C34" s="55">
        <v>682100</v>
      </c>
      <c r="D34" s="56">
        <v>-17000</v>
      </c>
      <c r="E34" s="56">
        <v>665100</v>
      </c>
    </row>
    <row r="35" spans="1:5">
      <c r="A35" s="37" t="s">
        <v>5</v>
      </c>
      <c r="B35" s="38" t="s">
        <v>0</v>
      </c>
      <c r="C35" s="39">
        <v>682100</v>
      </c>
      <c r="D35" s="44">
        <v>-17000</v>
      </c>
      <c r="E35" s="44">
        <v>665100</v>
      </c>
    </row>
    <row r="36" spans="1:5">
      <c r="A36" s="31" t="s">
        <v>180</v>
      </c>
      <c r="B36" s="32" t="s">
        <v>181</v>
      </c>
      <c r="C36" s="42">
        <v>317045</v>
      </c>
      <c r="D36" s="42">
        <v>17000</v>
      </c>
      <c r="E36" s="42">
        <v>334045</v>
      </c>
    </row>
    <row r="37" spans="1:5">
      <c r="A37" s="34" t="s">
        <v>182</v>
      </c>
      <c r="B37" s="35" t="s">
        <v>179</v>
      </c>
      <c r="C37" s="43">
        <v>303718</v>
      </c>
      <c r="D37" s="43">
        <v>17000</v>
      </c>
      <c r="E37" s="43">
        <v>320718</v>
      </c>
    </row>
    <row r="38" spans="1:5">
      <c r="A38" s="49" t="s">
        <v>163</v>
      </c>
      <c r="B38" s="50" t="s">
        <v>32</v>
      </c>
      <c r="C38" s="52">
        <v>302400</v>
      </c>
      <c r="D38" s="52">
        <v>17000</v>
      </c>
      <c r="E38" s="52">
        <v>319400</v>
      </c>
    </row>
    <row r="39" spans="1:5">
      <c r="A39" s="53" t="s">
        <v>3</v>
      </c>
      <c r="B39" s="54" t="s">
        <v>4</v>
      </c>
      <c r="C39" s="56">
        <v>302400</v>
      </c>
      <c r="D39" s="56">
        <v>17000</v>
      </c>
      <c r="E39" s="56">
        <v>319400</v>
      </c>
    </row>
    <row r="40" spans="1:5" ht="25.5" customHeight="1">
      <c r="A40" s="37" t="s">
        <v>146</v>
      </c>
      <c r="B40" s="38" t="s">
        <v>147</v>
      </c>
      <c r="C40" s="44">
        <v>289100</v>
      </c>
      <c r="D40" s="44">
        <v>17000</v>
      </c>
      <c r="E40" s="44">
        <v>306100</v>
      </c>
    </row>
    <row r="41" spans="1:5">
      <c r="A41" s="37"/>
      <c r="B41" s="38"/>
      <c r="C41" s="39"/>
      <c r="D41" s="39"/>
      <c r="E41" s="44"/>
    </row>
  </sheetData>
  <mergeCells count="1">
    <mergeCell ref="A1:E1"/>
  </mergeCells>
  <pageMargins left="0.39370078740157483" right="0.19685039370078741" top="0.39370078740157483" bottom="0.62992125984251968" header="0.39370078740157483" footer="0.39370078740157483"/>
  <pageSetup paperSize="9" scale="96" fitToHeight="0" orientation="portrait" horizontalDpi="300" verticalDpi="300" r:id="rId1"/>
  <headerFooter alignWithMargins="0">
    <oddFooter xml:space="preserve">&amp;R&amp;"Arial,Uobičajeno"&amp;8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5249-89A9-49AD-9DF8-2191983C6183}">
  <sheetPr>
    <pageSetUpPr fitToPage="1"/>
  </sheetPr>
  <dimension ref="A2:E16"/>
  <sheetViews>
    <sheetView showGridLines="0" workbookViewId="0">
      <selection activeCell="B18" sqref="B18"/>
    </sheetView>
  </sheetViews>
  <sheetFormatPr defaultRowHeight="15"/>
  <cols>
    <col min="1" max="1" width="17.28515625" style="20" customWidth="1"/>
    <col min="2" max="2" width="55" style="20" bestFit="1" customWidth="1"/>
    <col min="3" max="3" width="10.85546875" style="21" bestFit="1" customWidth="1"/>
    <col min="4" max="4" width="9" style="21" bestFit="1" customWidth="1"/>
    <col min="5" max="5" width="10.85546875" style="21" bestFit="1" customWidth="1"/>
    <col min="6" max="6" width="11.42578125" style="20" customWidth="1"/>
    <col min="7" max="16384" width="9.140625" style="20"/>
  </cols>
  <sheetData>
    <row r="2" spans="1:5" ht="15.75">
      <c r="A2" s="154" t="s">
        <v>9</v>
      </c>
      <c r="B2" s="154"/>
      <c r="C2" s="154"/>
      <c r="D2" s="154"/>
      <c r="E2" s="154"/>
    </row>
    <row r="3" spans="1:5" ht="31.5" customHeight="1">
      <c r="A3" s="155" t="s">
        <v>76</v>
      </c>
      <c r="B3" s="155"/>
      <c r="C3" s="155"/>
      <c r="D3" s="155"/>
      <c r="E3" s="155"/>
    </row>
    <row r="4" spans="1:5" ht="15.75">
      <c r="A4" s="3"/>
      <c r="B4" s="4"/>
      <c r="C4" s="5"/>
      <c r="D4" s="5"/>
    </row>
    <row r="5" spans="1:5" ht="15.75">
      <c r="A5" s="151" t="s">
        <v>170</v>
      </c>
      <c r="B5" s="151"/>
      <c r="C5" s="151"/>
      <c r="D5" s="151"/>
      <c r="E5" s="151"/>
    </row>
    <row r="6" spans="1:5" ht="15.75" customHeight="1">
      <c r="A6" s="152" t="s">
        <v>27</v>
      </c>
      <c r="B6" s="152"/>
      <c r="C6" s="152"/>
      <c r="D6" s="152"/>
      <c r="E6" s="152"/>
    </row>
    <row r="7" spans="1:5" ht="15.75">
      <c r="A7" s="3"/>
      <c r="B7" s="4"/>
      <c r="C7" s="5"/>
      <c r="D7" s="5"/>
    </row>
    <row r="8" spans="1:5" ht="15.75">
      <c r="A8" s="156" t="s">
        <v>171</v>
      </c>
      <c r="B8" s="156"/>
      <c r="C8" s="156"/>
      <c r="D8" s="156"/>
      <c r="E8" s="156"/>
    </row>
    <row r="9" spans="1:5" ht="15.75" customHeight="1">
      <c r="A9" s="152" t="s">
        <v>21</v>
      </c>
      <c r="B9" s="152"/>
      <c r="C9" s="152"/>
      <c r="D9" s="152"/>
      <c r="E9" s="152"/>
    </row>
    <row r="10" spans="1:5" ht="15.75" customHeight="1">
      <c r="A10" s="124"/>
      <c r="B10" s="124"/>
      <c r="C10" s="124"/>
      <c r="D10" s="124"/>
      <c r="E10" s="124"/>
    </row>
    <row r="11" spans="1:5" ht="15.75" customHeight="1">
      <c r="A11" s="153"/>
      <c r="B11" s="153"/>
      <c r="C11" s="153"/>
      <c r="D11" s="153"/>
      <c r="E11" s="153"/>
    </row>
    <row r="12" spans="1:5" ht="15.75">
      <c r="A12" s="47" t="s">
        <v>184</v>
      </c>
      <c r="B12" s="4"/>
      <c r="C12" s="5"/>
      <c r="D12" s="5"/>
    </row>
    <row r="13" spans="1:5" ht="15.75">
      <c r="A13" s="47" t="s">
        <v>185</v>
      </c>
      <c r="B13" s="7"/>
      <c r="C13" s="5"/>
      <c r="D13" s="5"/>
    </row>
    <row r="14" spans="1:5" ht="15.75">
      <c r="A14" s="6"/>
      <c r="B14" s="5"/>
      <c r="C14" s="5"/>
      <c r="D14" s="5"/>
    </row>
    <row r="15" spans="1:5" ht="15.75">
      <c r="A15" s="6"/>
      <c r="B15" s="5"/>
      <c r="C15" s="1" t="s">
        <v>16</v>
      </c>
      <c r="D15" s="1"/>
    </row>
    <row r="16" spans="1:5" ht="15.75">
      <c r="A16" s="6"/>
      <c r="B16" s="8"/>
      <c r="C16" s="13" t="s">
        <v>17</v>
      </c>
      <c r="D16" s="2"/>
    </row>
  </sheetData>
  <mergeCells count="7">
    <mergeCell ref="A9:E9"/>
    <mergeCell ref="A11:E11"/>
    <mergeCell ref="A2:E2"/>
    <mergeCell ref="A3:E3"/>
    <mergeCell ref="A5:E5"/>
    <mergeCell ref="A6:E6"/>
    <mergeCell ref="A8:E8"/>
  </mergeCells>
  <pageMargins left="0.39370078740157483" right="0.19685039370078741" top="0.39370078740157483" bottom="0.62992125984251968" header="0.39370078740157483" footer="0.39370078740157483"/>
  <pageSetup paperSize="9" scale="96" fitToHeight="0" orientation="portrait" horizontalDpi="300" verticalDpi="300" r:id="rId1"/>
  <headerFooter alignWithMargins="0">
    <oddFooter xml:space="preserve">&amp;R&amp;"Arial,Uobičajeno"&amp;8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ODLUKA</vt:lpstr>
      <vt:lpstr>SAŽETAK</vt:lpstr>
      <vt:lpstr>Račun prihoda i rashoda</vt:lpstr>
      <vt:lpstr>Rashodi po funk.klas.</vt:lpstr>
      <vt:lpstr>POSEBNI DIO</vt:lpstr>
      <vt:lpstr>ZAVRŠNE ODREDBE</vt:lpstr>
      <vt:lpstr>ODLUKA!Podrucje_ispisa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Sirovica</dc:creator>
  <cp:lastModifiedBy>Zrinka Firm</cp:lastModifiedBy>
  <cp:lastPrinted>2023-08-21T12:59:11Z</cp:lastPrinted>
  <dcterms:created xsi:type="dcterms:W3CDTF">2018-01-19T14:26:32Z</dcterms:created>
  <dcterms:modified xsi:type="dcterms:W3CDTF">2023-08-28T08:07:22Z</dcterms:modified>
</cp:coreProperties>
</file>